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3355" windowHeight="10890" activeTab="0"/>
  </bookViews>
  <sheets>
    <sheet name="12级代办费标准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<sst xmlns="http://schemas.openxmlformats.org/spreadsheetml/2006/main" count="132" uniqueCount="78">
  <si>
    <t>学院</t>
  </si>
  <si>
    <t>纺织工程系</t>
  </si>
  <si>
    <t>纺贸1201</t>
  </si>
  <si>
    <t>纺贸1202</t>
  </si>
  <si>
    <t>纺织工艺1201</t>
  </si>
  <si>
    <t>纺织工艺1202</t>
  </si>
  <si>
    <t>纺织工艺1203</t>
  </si>
  <si>
    <t>纺织设备1201</t>
  </si>
  <si>
    <t>纺织生产管理1201</t>
  </si>
  <si>
    <t>家纺1201</t>
  </si>
  <si>
    <t>针服1201</t>
  </si>
  <si>
    <t>化学工程系</t>
  </si>
  <si>
    <t>工业分析1201</t>
  </si>
  <si>
    <t>化纤与贸易1201</t>
  </si>
  <si>
    <t>化学制药1201</t>
  </si>
  <si>
    <t>染整工艺1201</t>
  </si>
  <si>
    <t>染整检测1201</t>
  </si>
  <si>
    <t>应化1201</t>
  </si>
  <si>
    <t>机电工程系</t>
  </si>
  <si>
    <t>电气1201</t>
  </si>
  <si>
    <t>纺机1201</t>
  </si>
  <si>
    <t>纺机1202</t>
  </si>
  <si>
    <t>机电1201</t>
  </si>
  <si>
    <t>机电1202</t>
  </si>
  <si>
    <t>机设1201</t>
  </si>
  <si>
    <t>机制1201</t>
  </si>
  <si>
    <t>机制1202</t>
  </si>
  <si>
    <t>计控1201</t>
  </si>
  <si>
    <t>计控1202</t>
  </si>
  <si>
    <t>计控1203</t>
  </si>
  <si>
    <t>模具1201</t>
  </si>
  <si>
    <t>模具1202</t>
  </si>
  <si>
    <t>汽车制造1201</t>
  </si>
  <si>
    <t>汽电1201</t>
  </si>
  <si>
    <t>汽服1201</t>
  </si>
  <si>
    <t>汽服1202</t>
  </si>
  <si>
    <t>数控1201</t>
  </si>
  <si>
    <t>新能源1201</t>
  </si>
  <si>
    <t>应电1201</t>
  </si>
  <si>
    <t>经贸管理系</t>
  </si>
  <si>
    <t>报关1201</t>
  </si>
  <si>
    <t>会计1201</t>
  </si>
  <si>
    <t>会计1202</t>
  </si>
  <si>
    <t>会计1203</t>
  </si>
  <si>
    <t>会计1204</t>
  </si>
  <si>
    <t>会计1205</t>
  </si>
  <si>
    <t>会计1206</t>
  </si>
  <si>
    <t>连锁1201</t>
  </si>
  <si>
    <t>连锁1202</t>
  </si>
  <si>
    <t>旅游1201</t>
  </si>
  <si>
    <t>旅游1202</t>
  </si>
  <si>
    <t>物流1201</t>
  </si>
  <si>
    <t>物流1202</t>
  </si>
  <si>
    <t>营销1201</t>
  </si>
  <si>
    <t>艺术设计系</t>
  </si>
  <si>
    <t>动漫1201</t>
  </si>
  <si>
    <t>服装品牌1201</t>
  </si>
  <si>
    <t>环景1201</t>
  </si>
  <si>
    <t>时装1201</t>
  </si>
  <si>
    <t>室内工程管理1201</t>
  </si>
  <si>
    <t>室内工程管理1202</t>
  </si>
  <si>
    <t>室内设计1201</t>
  </si>
  <si>
    <t>室内设计1202</t>
  </si>
  <si>
    <t>艺术设计1201</t>
  </si>
  <si>
    <t>针服设计1201</t>
  </si>
  <si>
    <t>2014 秋 学 期 各 班 代 办 费 结 算</t>
  </si>
  <si>
    <t>班级</t>
  </si>
  <si>
    <t>13-14期末总人数</t>
  </si>
  <si>
    <t>12秋代办费收入</t>
  </si>
  <si>
    <t>13秋学期代办费收入</t>
  </si>
  <si>
    <t>12-13期末人数</t>
  </si>
  <si>
    <t>12-13教材薄本人均出库</t>
  </si>
  <si>
    <t>13-14教材出库</t>
  </si>
  <si>
    <t>13-14薄本出库</t>
  </si>
  <si>
    <t>13-14总出库</t>
  </si>
  <si>
    <t>13-14教材薄本人均出库</t>
  </si>
  <si>
    <t>人均结余</t>
  </si>
  <si>
    <t>14年秋学期代办费标准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</si>
</sst>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* #,##0_ ;_ * \-#,##0_ ;_ * &quot;-&quot;??_ ;_ @_ "/>
    <numFmt numFmtId="185" formatCode="0_ "/>
  </numFmts>
  <fonts count="3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43" fontId="0" fillId="2" borderId="3" xfId="18" applyFill="1" applyBorder="1" applyAlignment="1">
      <alignment horizontal="center" vertical="center" wrapText="1"/>
    </xf>
    <xf numFmtId="43" fontId="0" fillId="0" borderId="3" xfId="18" applyFont="1" applyFill="1" applyBorder="1" applyAlignment="1">
      <alignment horizontal="center" vertical="center" wrapText="1"/>
    </xf>
    <xf numFmtId="43" fontId="0" fillId="2" borderId="3" xfId="18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 quotePrefix="1">
      <alignment horizontal="left" vertical="center"/>
    </xf>
    <xf numFmtId="0" fontId="0" fillId="0" borderId="6" xfId="0" applyFill="1" applyBorder="1" applyAlignment="1" quotePrefix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184" fontId="0" fillId="2" borderId="6" xfId="18" applyNumberFormat="1" applyFill="1" applyBorder="1" applyAlignment="1">
      <alignment vertical="center"/>
    </xf>
    <xf numFmtId="184" fontId="0" fillId="0" borderId="6" xfId="18" applyNumberForma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 quotePrefix="1">
      <alignment horizontal="left" vertical="center"/>
    </xf>
    <xf numFmtId="0" fontId="0" fillId="0" borderId="9" xfId="0" applyFill="1" applyBorder="1" applyAlignment="1" quotePrefix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184" fontId="0" fillId="2" borderId="9" xfId="18" applyNumberFormat="1" applyFill="1" applyBorder="1" applyAlignment="1">
      <alignment vertical="center"/>
    </xf>
    <xf numFmtId="184" fontId="0" fillId="0" borderId="9" xfId="18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4" fontId="0" fillId="2" borderId="0" xfId="18" applyNumberFormat="1" applyFont="1" applyFill="1" applyBorder="1" applyAlignment="1">
      <alignment vertical="center"/>
    </xf>
    <xf numFmtId="184" fontId="0" fillId="0" borderId="0" xfId="18" applyNumberForma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184" fontId="0" fillId="0" borderId="0" xfId="0" applyNumberFormat="1" applyFill="1" applyBorder="1" applyAlignment="1">
      <alignment vertical="center"/>
    </xf>
    <xf numFmtId="0" fontId="0" fillId="2" borderId="0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95;&#21150;&#36153;&#32467;&#31639;\&#20004;&#23398;&#26399;&#20849;&#20986;&#25945;&#2644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级13级"/>
      <sheetName val="11级"/>
      <sheetName val="Sheet3"/>
    </sheetNames>
    <sheetDataSet>
      <sheetData sheetId="0">
        <row r="1">
          <cell r="C1" t="str">
            <v>系统班</v>
          </cell>
          <cell r="D1" t="str">
            <v>第二学期汇总</v>
          </cell>
          <cell r="E1" t="str">
            <v>aw </v>
          </cell>
          <cell r="F1" t="str">
            <v>总额</v>
          </cell>
        </row>
        <row r="2">
          <cell r="C2" t="str">
            <v>报关1201</v>
          </cell>
          <cell r="D2">
            <v>8439.2</v>
          </cell>
          <cell r="F2">
            <v>23223.2</v>
          </cell>
        </row>
        <row r="3">
          <cell r="C3" t="str">
            <v>报关1311</v>
          </cell>
          <cell r="D3">
            <v>14099.59</v>
          </cell>
          <cell r="F3">
            <v>26996.309999999998</v>
          </cell>
        </row>
        <row r="4">
          <cell r="C4" t="str">
            <v>电气1201</v>
          </cell>
          <cell r="D4">
            <v>7919.6</v>
          </cell>
          <cell r="F4">
            <v>16645.2</v>
          </cell>
        </row>
        <row r="5">
          <cell r="C5" t="str">
            <v>电气1311</v>
          </cell>
          <cell r="D5">
            <v>12550.4</v>
          </cell>
          <cell r="F5">
            <v>27116.64</v>
          </cell>
        </row>
        <row r="6">
          <cell r="C6" t="str">
            <v>电子营销1321</v>
          </cell>
          <cell r="D6">
            <v>4491.4</v>
          </cell>
          <cell r="F6">
            <v>10624.32</v>
          </cell>
        </row>
        <row r="7">
          <cell r="C7" t="str">
            <v>动漫1201</v>
          </cell>
          <cell r="D7">
            <v>5155.2</v>
          </cell>
          <cell r="F7">
            <v>10649.599999999999</v>
          </cell>
        </row>
        <row r="8">
          <cell r="C8" t="str">
            <v>纺机1201</v>
          </cell>
          <cell r="D8">
            <v>5930.3</v>
          </cell>
          <cell r="F8">
            <v>13680.3</v>
          </cell>
        </row>
        <row r="9">
          <cell r="C9" t="str">
            <v>纺机1202</v>
          </cell>
          <cell r="D9">
            <v>9182.4</v>
          </cell>
          <cell r="F9">
            <v>21682.4</v>
          </cell>
        </row>
        <row r="10">
          <cell r="C10" t="str">
            <v>纺机1321</v>
          </cell>
          <cell r="D10">
            <v>10584</v>
          </cell>
          <cell r="F10">
            <v>26616.98</v>
          </cell>
        </row>
        <row r="11">
          <cell r="C11" t="str">
            <v>纺机1331</v>
          </cell>
          <cell r="D11">
            <v>11492</v>
          </cell>
          <cell r="E11">
            <v>3250.13</v>
          </cell>
          <cell r="F11">
            <v>27046.51</v>
          </cell>
        </row>
        <row r="12">
          <cell r="C12" t="str">
            <v>纺检1311</v>
          </cell>
          <cell r="D12">
            <v>9794.4</v>
          </cell>
          <cell r="F12">
            <v>22090.86</v>
          </cell>
        </row>
        <row r="13">
          <cell r="C13" t="str">
            <v>纺贸1201</v>
          </cell>
          <cell r="D13">
            <v>5576</v>
          </cell>
          <cell r="F13">
            <v>10701</v>
          </cell>
        </row>
        <row r="14">
          <cell r="C14" t="str">
            <v>纺贸1202</v>
          </cell>
          <cell r="D14">
            <v>3128</v>
          </cell>
          <cell r="F14">
            <v>6378</v>
          </cell>
        </row>
        <row r="15">
          <cell r="C15" t="str">
            <v>纺织品设计1321</v>
          </cell>
          <cell r="D15">
            <v>13304.6</v>
          </cell>
          <cell r="F15">
            <v>39493.14</v>
          </cell>
        </row>
        <row r="16">
          <cell r="C16" t="str">
            <v>纺织1311</v>
          </cell>
          <cell r="D16">
            <v>8844</v>
          </cell>
          <cell r="F16">
            <v>20947.8</v>
          </cell>
        </row>
        <row r="17">
          <cell r="C17" t="str">
            <v>纺织工艺1201</v>
          </cell>
          <cell r="D17">
            <v>6600</v>
          </cell>
          <cell r="F17">
            <v>13390</v>
          </cell>
        </row>
        <row r="18">
          <cell r="C18" t="str">
            <v>纺织工艺1202</v>
          </cell>
          <cell r="D18">
            <v>6800</v>
          </cell>
          <cell r="F18">
            <v>13235</v>
          </cell>
        </row>
        <row r="19">
          <cell r="C19" t="str">
            <v>纺织工艺1203</v>
          </cell>
          <cell r="D19">
            <v>7600</v>
          </cell>
          <cell r="F19">
            <v>14972</v>
          </cell>
        </row>
        <row r="20">
          <cell r="C20" t="str">
            <v>纺织设备1201</v>
          </cell>
          <cell r="D20">
            <v>4350</v>
          </cell>
          <cell r="F20">
            <v>9000</v>
          </cell>
        </row>
        <row r="21">
          <cell r="C21" t="str">
            <v>纺织生产管理1201</v>
          </cell>
          <cell r="D21">
            <v>4284</v>
          </cell>
          <cell r="F21">
            <v>8484</v>
          </cell>
        </row>
        <row r="22">
          <cell r="C22" t="str">
            <v>服装工艺1331</v>
          </cell>
          <cell r="D22">
            <v>5264</v>
          </cell>
          <cell r="E22">
            <v>250</v>
          </cell>
          <cell r="F22">
            <v>10176.9</v>
          </cell>
        </row>
        <row r="23">
          <cell r="C23" t="str">
            <v>服装品牌1201</v>
          </cell>
          <cell r="D23">
            <v>4000</v>
          </cell>
          <cell r="F23">
            <v>10176</v>
          </cell>
        </row>
        <row r="24">
          <cell r="C24" t="str">
            <v>服装设计1311</v>
          </cell>
          <cell r="D24">
            <v>16874.54</v>
          </cell>
          <cell r="F24">
            <v>26441.2</v>
          </cell>
        </row>
        <row r="25">
          <cell r="C25" t="str">
            <v>工业分析1201</v>
          </cell>
          <cell r="D25">
            <v>6867</v>
          </cell>
          <cell r="F25">
            <v>16043.2</v>
          </cell>
        </row>
        <row r="26">
          <cell r="C26" t="str">
            <v>工业分析1321</v>
          </cell>
          <cell r="D26">
            <v>9007.6</v>
          </cell>
          <cell r="F26">
            <v>17599.68</v>
          </cell>
        </row>
        <row r="27">
          <cell r="C27" t="str">
            <v>公司理财1311</v>
          </cell>
          <cell r="D27">
            <v>16678.6</v>
          </cell>
          <cell r="F27">
            <v>29543.5</v>
          </cell>
        </row>
        <row r="28">
          <cell r="C28" t="str">
            <v>国际会计1321</v>
          </cell>
          <cell r="D28">
            <v>19802.5</v>
          </cell>
          <cell r="F28">
            <v>35928.1</v>
          </cell>
        </row>
        <row r="29">
          <cell r="C29" t="str">
            <v>国际会计1322</v>
          </cell>
          <cell r="D29">
            <v>19707.9</v>
          </cell>
          <cell r="F29">
            <v>36991.25</v>
          </cell>
        </row>
        <row r="30">
          <cell r="C30" t="str">
            <v>国际会计1323</v>
          </cell>
          <cell r="D30">
            <v>20277.2</v>
          </cell>
          <cell r="F30">
            <v>35508.35</v>
          </cell>
        </row>
        <row r="31">
          <cell r="C31" t="str">
            <v>国际会计1331</v>
          </cell>
          <cell r="D31">
            <v>23584.5</v>
          </cell>
          <cell r="E31">
            <v>1250.01</v>
          </cell>
          <cell r="F31">
            <v>42524.91</v>
          </cell>
        </row>
        <row r="32">
          <cell r="C32" t="str">
            <v>过程控制1331</v>
          </cell>
          <cell r="D32">
            <v>6524</v>
          </cell>
          <cell r="E32">
            <v>1500.01</v>
          </cell>
          <cell r="F32">
            <v>12374.59</v>
          </cell>
        </row>
        <row r="33">
          <cell r="C33" t="str">
            <v>化纤与贸易1201</v>
          </cell>
          <cell r="D33">
            <v>2156</v>
          </cell>
          <cell r="F33">
            <v>5002.8</v>
          </cell>
        </row>
        <row r="34">
          <cell r="C34" t="str">
            <v>化学制药1201</v>
          </cell>
          <cell r="D34">
            <v>5100</v>
          </cell>
          <cell r="F34">
            <v>9765.5</v>
          </cell>
        </row>
        <row r="35">
          <cell r="C35" t="str">
            <v>化学制药1311</v>
          </cell>
          <cell r="D35">
            <v>6417</v>
          </cell>
          <cell r="F35">
            <v>12279.14</v>
          </cell>
        </row>
        <row r="36">
          <cell r="C36" t="str">
            <v>环景1201</v>
          </cell>
          <cell r="D36">
            <v>9245</v>
          </cell>
          <cell r="F36">
            <v>19993</v>
          </cell>
        </row>
        <row r="37">
          <cell r="C37" t="str">
            <v>环艺1311</v>
          </cell>
          <cell r="D37">
            <v>19258.4</v>
          </cell>
          <cell r="F37">
            <v>31849.2</v>
          </cell>
        </row>
        <row r="38">
          <cell r="C38" t="str">
            <v>会计1201</v>
          </cell>
          <cell r="D38">
            <v>9672.88</v>
          </cell>
          <cell r="F38">
            <v>19404.54</v>
          </cell>
        </row>
        <row r="39">
          <cell r="C39" t="str">
            <v>会计1202</v>
          </cell>
          <cell r="D39">
            <v>9883.16</v>
          </cell>
          <cell r="F39">
            <v>19818.03</v>
          </cell>
        </row>
        <row r="40">
          <cell r="C40" t="str">
            <v>会计1203</v>
          </cell>
          <cell r="D40">
            <v>9042.04</v>
          </cell>
          <cell r="F40">
            <v>18164.07</v>
          </cell>
        </row>
        <row r="41">
          <cell r="C41" t="str">
            <v>会计1204</v>
          </cell>
          <cell r="D41">
            <v>8831.76</v>
          </cell>
          <cell r="F41">
            <v>17750.58</v>
          </cell>
        </row>
        <row r="42">
          <cell r="C42" t="str">
            <v>会计1205</v>
          </cell>
          <cell r="D42">
            <v>9672.88</v>
          </cell>
          <cell r="F42">
            <v>17780.54</v>
          </cell>
        </row>
        <row r="43">
          <cell r="C43" t="str">
            <v>会计1206</v>
          </cell>
          <cell r="D43">
            <v>9883.16</v>
          </cell>
          <cell r="F43">
            <v>18126.03</v>
          </cell>
        </row>
        <row r="44">
          <cell r="C44" t="str">
            <v>会计1311</v>
          </cell>
          <cell r="D44">
            <v>18939.6</v>
          </cell>
          <cell r="F44">
            <v>33516.3</v>
          </cell>
        </row>
        <row r="45">
          <cell r="C45" t="str">
            <v>会计1312</v>
          </cell>
          <cell r="D45">
            <v>18544.3</v>
          </cell>
          <cell r="F45">
            <v>32840.45</v>
          </cell>
        </row>
        <row r="46">
          <cell r="C46" t="str">
            <v>会计1313</v>
          </cell>
          <cell r="D46">
            <v>19841</v>
          </cell>
          <cell r="F46">
            <v>33867.4</v>
          </cell>
        </row>
        <row r="47">
          <cell r="C47" t="str">
            <v>会计1314</v>
          </cell>
          <cell r="D47">
            <v>18982.8</v>
          </cell>
          <cell r="F47">
            <v>33474.8</v>
          </cell>
        </row>
        <row r="48">
          <cell r="C48" t="str">
            <v>会计1315</v>
          </cell>
          <cell r="D48">
            <v>19297.9</v>
          </cell>
          <cell r="F48">
            <v>33486.3</v>
          </cell>
        </row>
        <row r="49">
          <cell r="C49" t="str">
            <v>机电1201</v>
          </cell>
          <cell r="D49">
            <v>5783.5</v>
          </cell>
          <cell r="F49">
            <v>14508.2</v>
          </cell>
        </row>
        <row r="50">
          <cell r="C50" t="str">
            <v>机电1202</v>
          </cell>
          <cell r="D50">
            <v>5380</v>
          </cell>
          <cell r="F50">
            <v>13496</v>
          </cell>
        </row>
        <row r="51">
          <cell r="C51" t="str">
            <v>机设1201</v>
          </cell>
          <cell r="D51">
            <v>9446.4</v>
          </cell>
          <cell r="F51">
            <v>21230.9</v>
          </cell>
        </row>
        <row r="52">
          <cell r="C52" t="str">
            <v>机设1311</v>
          </cell>
          <cell r="D52">
            <v>5688.8</v>
          </cell>
          <cell r="F52">
            <v>12631.2</v>
          </cell>
        </row>
        <row r="53">
          <cell r="C53" t="str">
            <v>机械制造1311</v>
          </cell>
          <cell r="D53">
            <v>13412</v>
          </cell>
          <cell r="F53">
            <v>28437.379999999997</v>
          </cell>
        </row>
        <row r="54">
          <cell r="C54" t="str">
            <v>机械制造1312</v>
          </cell>
          <cell r="D54">
            <v>13295.2</v>
          </cell>
          <cell r="F54">
            <v>30003.68</v>
          </cell>
        </row>
        <row r="55">
          <cell r="C55" t="str">
            <v>机械制造1313</v>
          </cell>
          <cell r="D55">
            <v>11267.2</v>
          </cell>
          <cell r="F55">
            <v>24115.02</v>
          </cell>
        </row>
        <row r="56">
          <cell r="C56" t="str">
            <v>机械制造1314</v>
          </cell>
          <cell r="D56">
            <v>12799.2</v>
          </cell>
          <cell r="F56">
            <v>27000.46</v>
          </cell>
        </row>
        <row r="57">
          <cell r="C57" t="str">
            <v>机制1201</v>
          </cell>
          <cell r="D57">
            <v>8086.02</v>
          </cell>
          <cell r="F57">
            <v>15616.62</v>
          </cell>
        </row>
        <row r="58">
          <cell r="C58" t="str">
            <v>机制1202</v>
          </cell>
          <cell r="D58">
            <v>8283.24</v>
          </cell>
          <cell r="F58">
            <v>15634.54</v>
          </cell>
        </row>
        <row r="59">
          <cell r="C59" t="str">
            <v>计控1201</v>
          </cell>
          <cell r="D59">
            <v>4186</v>
          </cell>
          <cell r="F59">
            <v>8293.8</v>
          </cell>
        </row>
        <row r="60">
          <cell r="C60" t="str">
            <v>计控1202</v>
          </cell>
          <cell r="D60">
            <v>6916</v>
          </cell>
          <cell r="F60">
            <v>13702.8</v>
          </cell>
        </row>
        <row r="61">
          <cell r="C61" t="str">
            <v>计控1203</v>
          </cell>
          <cell r="D61">
            <v>5642</v>
          </cell>
          <cell r="F61">
            <v>11000</v>
          </cell>
        </row>
        <row r="62">
          <cell r="C62" t="str">
            <v>计控1321</v>
          </cell>
          <cell r="D62">
            <v>5583.6</v>
          </cell>
          <cell r="F62">
            <v>15256.62</v>
          </cell>
        </row>
        <row r="63">
          <cell r="C63" t="str">
            <v>计控1331</v>
          </cell>
          <cell r="D63">
            <v>6863.6</v>
          </cell>
          <cell r="E63">
            <v>2500.02</v>
          </cell>
          <cell r="F63">
            <v>16251.560000000001</v>
          </cell>
        </row>
        <row r="64">
          <cell r="C64" t="str">
            <v>家纺1201</v>
          </cell>
          <cell r="D64">
            <v>2024</v>
          </cell>
          <cell r="F64">
            <v>5991.5</v>
          </cell>
        </row>
        <row r="65">
          <cell r="C65" t="str">
            <v>建筑装饰材料1311</v>
          </cell>
          <cell r="D65">
            <v>2973.6</v>
          </cell>
          <cell r="F65">
            <v>5365.28</v>
          </cell>
        </row>
        <row r="66">
          <cell r="C66" t="str">
            <v>建筑装饰工程1311</v>
          </cell>
          <cell r="D66">
            <v>24132</v>
          </cell>
          <cell r="F66">
            <v>38608.38</v>
          </cell>
        </row>
        <row r="67">
          <cell r="C67" t="str">
            <v>建筑装饰工程1312</v>
          </cell>
          <cell r="D67">
            <v>23980</v>
          </cell>
          <cell r="F67">
            <v>38793.04</v>
          </cell>
        </row>
        <row r="68">
          <cell r="C68" t="str">
            <v>建筑装饰工程1313</v>
          </cell>
          <cell r="D68">
            <v>23511</v>
          </cell>
          <cell r="F68">
            <v>39856.979999999996</v>
          </cell>
        </row>
        <row r="69">
          <cell r="C69" t="str">
            <v>连锁1201</v>
          </cell>
          <cell r="D69">
            <v>5791.8</v>
          </cell>
          <cell r="F69">
            <v>13767.6</v>
          </cell>
        </row>
        <row r="70">
          <cell r="C70" t="str">
            <v>连锁1202</v>
          </cell>
          <cell r="D70">
            <v>5929.7</v>
          </cell>
          <cell r="F70">
            <v>15600.400000000001</v>
          </cell>
        </row>
        <row r="71">
          <cell r="C71" t="str">
            <v>旅游1201</v>
          </cell>
          <cell r="D71">
            <v>6108.18</v>
          </cell>
          <cell r="F71">
            <v>6108.18</v>
          </cell>
        </row>
        <row r="72">
          <cell r="C72" t="str">
            <v>旅游1202</v>
          </cell>
          <cell r="F72">
            <v>6596.2</v>
          </cell>
        </row>
        <row r="73">
          <cell r="C73" t="str">
            <v>旅游1311</v>
          </cell>
          <cell r="D73">
            <v>13171.2</v>
          </cell>
          <cell r="E73">
            <v>250</v>
          </cell>
          <cell r="F73">
            <v>27059.260000000002</v>
          </cell>
        </row>
        <row r="74">
          <cell r="C74" t="str">
            <v>模具1201</v>
          </cell>
          <cell r="D74">
            <v>6423.2</v>
          </cell>
          <cell r="F74">
            <v>13360.7</v>
          </cell>
        </row>
        <row r="75">
          <cell r="C75" t="str">
            <v>模具1202</v>
          </cell>
          <cell r="D75">
            <v>6249.6</v>
          </cell>
          <cell r="F75">
            <v>12999.6</v>
          </cell>
        </row>
        <row r="76">
          <cell r="C76" t="str">
            <v>模具1311</v>
          </cell>
          <cell r="D76">
            <v>10340.4</v>
          </cell>
          <cell r="F76">
            <v>22988.559999999998</v>
          </cell>
        </row>
        <row r="77">
          <cell r="C77" t="str">
            <v>品牌店长1321</v>
          </cell>
          <cell r="D77">
            <v>11065.2</v>
          </cell>
          <cell r="F77">
            <v>21394.2</v>
          </cell>
        </row>
        <row r="78">
          <cell r="C78" t="str">
            <v>汽车检测1311</v>
          </cell>
          <cell r="D78">
            <v>14807.9</v>
          </cell>
          <cell r="F78">
            <v>35788.9</v>
          </cell>
        </row>
        <row r="79">
          <cell r="C79" t="str">
            <v>汽车检测1312</v>
          </cell>
          <cell r="D79">
            <v>11774.7</v>
          </cell>
          <cell r="F79">
            <v>28009.58</v>
          </cell>
        </row>
        <row r="80">
          <cell r="C80" t="str">
            <v>汽车检测1313</v>
          </cell>
          <cell r="D80">
            <v>13173.6</v>
          </cell>
          <cell r="F80">
            <v>31595.04</v>
          </cell>
        </row>
        <row r="81">
          <cell r="C81" t="str">
            <v>汽车检测1314</v>
          </cell>
          <cell r="D81">
            <v>12329.7</v>
          </cell>
          <cell r="F81">
            <v>28873.74</v>
          </cell>
        </row>
        <row r="82">
          <cell r="C82" t="str">
            <v>汽车制造1201</v>
          </cell>
          <cell r="D82">
            <v>9999</v>
          </cell>
          <cell r="F82">
            <v>21763.8</v>
          </cell>
        </row>
        <row r="83">
          <cell r="C83" t="str">
            <v>汽车制造1311</v>
          </cell>
          <cell r="D83">
            <v>11302.2</v>
          </cell>
          <cell r="F83">
            <v>22870.980000000003</v>
          </cell>
        </row>
        <row r="84">
          <cell r="C84" t="str">
            <v>汽车制造1312</v>
          </cell>
          <cell r="D84">
            <v>11956.6</v>
          </cell>
          <cell r="F84">
            <v>24459.7</v>
          </cell>
        </row>
        <row r="85">
          <cell r="C85" t="str">
            <v>汽电1201</v>
          </cell>
          <cell r="D85">
            <v>7881.6</v>
          </cell>
          <cell r="F85">
            <v>17421.6</v>
          </cell>
        </row>
        <row r="86">
          <cell r="C86" t="str">
            <v>汽服1201</v>
          </cell>
          <cell r="D86">
            <v>7686.24</v>
          </cell>
          <cell r="F86">
            <v>16173.34</v>
          </cell>
        </row>
        <row r="87">
          <cell r="C87" t="str">
            <v>汽服1202</v>
          </cell>
          <cell r="D87">
            <v>7846.37</v>
          </cell>
          <cell r="F87">
            <v>16125.599999999999</v>
          </cell>
        </row>
        <row r="88">
          <cell r="C88" t="str">
            <v>汽服1321</v>
          </cell>
          <cell r="D88">
            <v>14104.8</v>
          </cell>
          <cell r="F88">
            <v>32847.8</v>
          </cell>
        </row>
        <row r="89">
          <cell r="C89" t="str">
            <v>汽服1322</v>
          </cell>
          <cell r="D89">
            <v>13437.6</v>
          </cell>
          <cell r="F89">
            <v>31805.739999999998</v>
          </cell>
        </row>
        <row r="90">
          <cell r="C90" t="str">
            <v>汽服1323</v>
          </cell>
          <cell r="D90">
            <v>13484.8</v>
          </cell>
          <cell r="F90">
            <v>32331.399999999998</v>
          </cell>
        </row>
        <row r="91">
          <cell r="C91" t="str">
            <v>染整1311</v>
          </cell>
          <cell r="D91">
            <v>3201.6</v>
          </cell>
          <cell r="F91">
            <v>6900.719999999999</v>
          </cell>
        </row>
        <row r="92">
          <cell r="C92" t="str">
            <v>染整工艺1201</v>
          </cell>
          <cell r="D92">
            <v>9135</v>
          </cell>
          <cell r="F92">
            <v>20745</v>
          </cell>
        </row>
        <row r="93">
          <cell r="C93" t="str">
            <v>染整检测1201</v>
          </cell>
          <cell r="D93">
            <v>2700</v>
          </cell>
          <cell r="F93">
            <v>8160</v>
          </cell>
        </row>
        <row r="94">
          <cell r="C94" t="str">
            <v>时装1201</v>
          </cell>
          <cell r="D94">
            <v>3578.58</v>
          </cell>
          <cell r="F94">
            <v>9340.98</v>
          </cell>
        </row>
        <row r="95">
          <cell r="C95" t="str">
            <v>食品1311</v>
          </cell>
          <cell r="D95">
            <v>3921.5</v>
          </cell>
          <cell r="F95">
            <v>6975.76</v>
          </cell>
        </row>
        <row r="96">
          <cell r="C96" t="str">
            <v>室内工程管理1201</v>
          </cell>
          <cell r="D96">
            <v>6085.8</v>
          </cell>
          <cell r="F96">
            <v>13788.2</v>
          </cell>
        </row>
        <row r="97">
          <cell r="C97" t="str">
            <v>室内工程管理1202</v>
          </cell>
          <cell r="D97">
            <v>6311.2</v>
          </cell>
          <cell r="F97">
            <v>14257.599999999999</v>
          </cell>
        </row>
        <row r="98">
          <cell r="C98" t="str">
            <v>室内工程管理1311</v>
          </cell>
          <cell r="D98">
            <v>25438</v>
          </cell>
          <cell r="F98">
            <v>41261.020000000004</v>
          </cell>
        </row>
        <row r="99">
          <cell r="C99" t="str">
            <v>室内工程管理1312</v>
          </cell>
          <cell r="D99">
            <v>22815</v>
          </cell>
          <cell r="F99">
            <v>37291.38</v>
          </cell>
        </row>
        <row r="100">
          <cell r="C100" t="str">
            <v>室内工程管理1313</v>
          </cell>
          <cell r="D100">
            <v>21801</v>
          </cell>
          <cell r="F100">
            <v>36335.78</v>
          </cell>
        </row>
        <row r="101">
          <cell r="C101" t="str">
            <v>室内设计1201</v>
          </cell>
          <cell r="D101">
            <v>8985.6</v>
          </cell>
          <cell r="F101">
            <v>24471.800000000003</v>
          </cell>
        </row>
        <row r="102">
          <cell r="C102" t="str">
            <v>室内设计1202</v>
          </cell>
          <cell r="D102">
            <v>8985.6</v>
          </cell>
          <cell r="F102">
            <v>24432</v>
          </cell>
        </row>
        <row r="103">
          <cell r="C103" t="str">
            <v>室内设计1311</v>
          </cell>
          <cell r="D103">
            <v>17106.4</v>
          </cell>
          <cell r="F103">
            <v>28773.24</v>
          </cell>
        </row>
        <row r="104">
          <cell r="C104" t="str">
            <v>室内设计1312</v>
          </cell>
          <cell r="D104">
            <v>14867.2</v>
          </cell>
          <cell r="F104">
            <v>24607.74</v>
          </cell>
        </row>
        <row r="105">
          <cell r="C105" t="str">
            <v>室内设计1313</v>
          </cell>
          <cell r="D105">
            <v>15266</v>
          </cell>
          <cell r="F105">
            <v>24476.059999999998</v>
          </cell>
        </row>
        <row r="106">
          <cell r="C106" t="str">
            <v>数控1201</v>
          </cell>
          <cell r="D106">
            <v>6398.4</v>
          </cell>
          <cell r="F106">
            <v>14297.5</v>
          </cell>
        </row>
        <row r="107">
          <cell r="C107" t="str">
            <v>数控1311</v>
          </cell>
          <cell r="D107">
            <v>13780</v>
          </cell>
          <cell r="F107">
            <v>26973.4</v>
          </cell>
        </row>
        <row r="108">
          <cell r="C108" t="str">
            <v>税务会计1311</v>
          </cell>
          <cell r="D108">
            <v>22644.2</v>
          </cell>
          <cell r="F108">
            <v>39435.600000000006</v>
          </cell>
        </row>
        <row r="109">
          <cell r="C109" t="str">
            <v>物流1201</v>
          </cell>
          <cell r="D109">
            <v>10464</v>
          </cell>
          <cell r="F109">
            <v>15234.560000000001</v>
          </cell>
        </row>
        <row r="110">
          <cell r="C110" t="str">
            <v>物流1202</v>
          </cell>
          <cell r="D110">
            <v>11118</v>
          </cell>
          <cell r="F110">
            <v>16335.8</v>
          </cell>
        </row>
        <row r="111">
          <cell r="C111" t="str">
            <v>物流1311</v>
          </cell>
          <cell r="D111">
            <v>15325.9</v>
          </cell>
          <cell r="F111">
            <v>26276.36</v>
          </cell>
        </row>
        <row r="112">
          <cell r="C112" t="str">
            <v>新能源1201</v>
          </cell>
          <cell r="D112">
            <v>6446.4</v>
          </cell>
          <cell r="F112">
            <v>14150.4</v>
          </cell>
        </row>
        <row r="113">
          <cell r="C113" t="str">
            <v>新能源1321</v>
          </cell>
          <cell r="D113">
            <v>7623</v>
          </cell>
          <cell r="F113">
            <v>22925.7</v>
          </cell>
        </row>
        <row r="114">
          <cell r="C114" t="str">
            <v>星级酒店1321</v>
          </cell>
          <cell r="D114">
            <v>11296</v>
          </cell>
          <cell r="F114">
            <v>22811.52</v>
          </cell>
        </row>
        <row r="115">
          <cell r="C115" t="str">
            <v>一体化1311</v>
          </cell>
          <cell r="D115">
            <v>12412.8</v>
          </cell>
          <cell r="F115">
            <v>24172.28</v>
          </cell>
        </row>
        <row r="116">
          <cell r="C116" t="str">
            <v>一体化1312</v>
          </cell>
          <cell r="D116">
            <v>12189.8</v>
          </cell>
          <cell r="F116">
            <v>24714.559999999998</v>
          </cell>
        </row>
        <row r="117">
          <cell r="C117" t="str">
            <v>一体化1313</v>
          </cell>
          <cell r="D117">
            <v>13026.4</v>
          </cell>
          <cell r="F117">
            <v>27315.260000000002</v>
          </cell>
        </row>
        <row r="118">
          <cell r="C118" t="str">
            <v>一体化1314</v>
          </cell>
          <cell r="D118">
            <v>11974.6</v>
          </cell>
          <cell r="F118">
            <v>24880.82</v>
          </cell>
        </row>
        <row r="119">
          <cell r="C119" t="str">
            <v>艺术设计1201</v>
          </cell>
          <cell r="D119">
            <v>9659.6</v>
          </cell>
          <cell r="F119">
            <v>23952.2</v>
          </cell>
        </row>
        <row r="120">
          <cell r="C120" t="str">
            <v>艺术设计1311</v>
          </cell>
          <cell r="D120">
            <v>16516.8</v>
          </cell>
          <cell r="E120">
            <v>250</v>
          </cell>
          <cell r="F120">
            <v>27266.32</v>
          </cell>
        </row>
        <row r="121">
          <cell r="C121" t="str">
            <v>应电1201</v>
          </cell>
          <cell r="D121">
            <v>5839.4</v>
          </cell>
          <cell r="F121">
            <v>14671.6</v>
          </cell>
        </row>
        <row r="122">
          <cell r="C122" t="str">
            <v>应电1321</v>
          </cell>
          <cell r="D122">
            <v>13474.2</v>
          </cell>
          <cell r="E122">
            <v>1000.01</v>
          </cell>
          <cell r="F122">
            <v>31379.969999999998</v>
          </cell>
        </row>
        <row r="123">
          <cell r="C123" t="str">
            <v>应化1201</v>
          </cell>
          <cell r="D123">
            <v>5696</v>
          </cell>
          <cell r="F123">
            <v>10352</v>
          </cell>
        </row>
        <row r="124">
          <cell r="C124" t="str">
            <v>营销1201</v>
          </cell>
          <cell r="D124">
            <v>4633.2</v>
          </cell>
          <cell r="F124">
            <v>10486.8</v>
          </cell>
        </row>
        <row r="125">
          <cell r="C125" t="str">
            <v>营销策划1321</v>
          </cell>
          <cell r="D125">
            <v>9494.6</v>
          </cell>
          <cell r="F125">
            <v>17489.34</v>
          </cell>
        </row>
        <row r="126">
          <cell r="C126" t="str">
            <v>针服1201</v>
          </cell>
          <cell r="D126">
            <v>1638</v>
          </cell>
          <cell r="F126">
            <v>3843.6</v>
          </cell>
        </row>
        <row r="127">
          <cell r="C127" t="str">
            <v>针服设计1201</v>
          </cell>
          <cell r="D127">
            <v>2286.48</v>
          </cell>
          <cell r="F127">
            <v>3870.48</v>
          </cell>
        </row>
        <row r="128">
          <cell r="D128">
            <v>1311734.8199999991</v>
          </cell>
          <cell r="F128">
            <v>2633788.85</v>
          </cell>
        </row>
        <row r="129">
          <cell r="F129">
            <v>230790.06</v>
          </cell>
        </row>
        <row r="131">
          <cell r="F131">
            <v>2864578.91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workbookViewId="0" topLeftCell="A1">
      <selection activeCell="B6" sqref="B6"/>
    </sheetView>
  </sheetViews>
  <sheetFormatPr defaultColWidth="9.00390625" defaultRowHeight="14.25"/>
  <cols>
    <col min="1" max="1" width="11.625" style="2" bestFit="1" customWidth="1"/>
    <col min="2" max="2" width="16.875" style="2" customWidth="1"/>
    <col min="3" max="3" width="5.875" style="2" customWidth="1"/>
    <col min="4" max="5" width="7.25390625" style="2" customWidth="1"/>
    <col min="6" max="6" width="3.75390625" style="2" hidden="1" customWidth="1"/>
    <col min="7" max="7" width="9.125" style="26" customWidth="1"/>
    <col min="8" max="8" width="11.375" style="2" customWidth="1"/>
    <col min="9" max="9" width="9.375" style="2" customWidth="1"/>
    <col min="10" max="10" width="10.75390625" style="2" customWidth="1"/>
    <col min="11" max="11" width="9.375" style="26" customWidth="1"/>
    <col min="12" max="12" width="6.50390625" style="2" customWidth="1"/>
    <col min="13" max="13" width="7.125" style="2" customWidth="1"/>
    <col min="14" max="16384" width="9.00390625" style="2" customWidth="1"/>
  </cols>
  <sheetData>
    <row r="1" spans="1:13" ht="19.5" customHeight="1">
      <c r="A1" s="1" t="s">
        <v>65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63" customHeight="1">
      <c r="A2" s="3" t="s">
        <v>0</v>
      </c>
      <c r="B2" s="4" t="s">
        <v>66</v>
      </c>
      <c r="C2" s="4" t="s">
        <v>67</v>
      </c>
      <c r="D2" s="4" t="s">
        <v>68</v>
      </c>
      <c r="E2" s="4" t="s">
        <v>69</v>
      </c>
      <c r="F2" s="4" t="s">
        <v>70</v>
      </c>
      <c r="G2" s="5" t="s">
        <v>71</v>
      </c>
      <c r="H2" s="6" t="s">
        <v>72</v>
      </c>
      <c r="I2" s="4" t="s">
        <v>73</v>
      </c>
      <c r="J2" s="4" t="s">
        <v>74</v>
      </c>
      <c r="K2" s="7" t="s">
        <v>75</v>
      </c>
      <c r="L2" s="4" t="s">
        <v>76</v>
      </c>
      <c r="M2" s="8" t="s">
        <v>77</v>
      </c>
    </row>
    <row r="3" spans="1:13" ht="14.25">
      <c r="A3" s="9" t="s">
        <v>1</v>
      </c>
      <c r="B3" s="10" t="s">
        <v>2</v>
      </c>
      <c r="C3" s="11">
        <v>41</v>
      </c>
      <c r="D3" s="12">
        <v>600</v>
      </c>
      <c r="E3" s="12">
        <v>800</v>
      </c>
      <c r="F3" s="12">
        <v>42</v>
      </c>
      <c r="G3" s="13">
        <v>763.7823809523809</v>
      </c>
      <c r="H3" s="14">
        <f>VLOOKUP(B3,'[1]12级13级'!$C:$F,4,0)</f>
        <v>10701</v>
      </c>
      <c r="I3" s="14">
        <v>636.56</v>
      </c>
      <c r="J3" s="14">
        <f aca="true" t="shared" si="0" ref="J3:J60">H3+I3</f>
        <v>11337.56</v>
      </c>
      <c r="K3" s="13">
        <f aca="true" t="shared" si="1" ref="K3:K61">J3/C3</f>
        <v>276.52585365853656</v>
      </c>
      <c r="L3" s="14">
        <f aca="true" t="shared" si="2" ref="L3:L61">D3+E3-G3-K3</f>
        <v>359.69176538908255</v>
      </c>
      <c r="M3" s="15">
        <v>50</v>
      </c>
    </row>
    <row r="4" spans="1:13" ht="14.25">
      <c r="A4" s="9" t="s">
        <v>1</v>
      </c>
      <c r="B4" s="10" t="s">
        <v>3</v>
      </c>
      <c r="C4" s="11">
        <v>24</v>
      </c>
      <c r="D4" s="12">
        <v>600</v>
      </c>
      <c r="E4" s="12">
        <v>800</v>
      </c>
      <c r="F4" s="12">
        <v>26</v>
      </c>
      <c r="G4" s="13">
        <v>751.3484615384616</v>
      </c>
      <c r="H4" s="14">
        <f>VLOOKUP(B4,'[1]12级13级'!$C:$F,4,0)</f>
        <v>6378</v>
      </c>
      <c r="I4" s="14">
        <v>283.26</v>
      </c>
      <c r="J4" s="14">
        <f t="shared" si="0"/>
        <v>6661.26</v>
      </c>
      <c r="K4" s="13">
        <f t="shared" si="1"/>
        <v>277.5525</v>
      </c>
      <c r="L4" s="14">
        <f t="shared" si="2"/>
        <v>371.0990384615384</v>
      </c>
      <c r="M4" s="15">
        <v>50</v>
      </c>
    </row>
    <row r="5" spans="1:13" ht="14.25">
      <c r="A5" s="9" t="s">
        <v>1</v>
      </c>
      <c r="B5" s="10" t="s">
        <v>4</v>
      </c>
      <c r="C5" s="11">
        <v>34</v>
      </c>
      <c r="D5" s="12">
        <v>600</v>
      </c>
      <c r="E5" s="12">
        <v>900</v>
      </c>
      <c r="F5" s="12">
        <v>35</v>
      </c>
      <c r="G5" s="13">
        <v>847.9971428571428</v>
      </c>
      <c r="H5" s="14">
        <f>VLOOKUP(B5,'[1]12级13级'!$C:$F,4,0)</f>
        <v>13390</v>
      </c>
      <c r="I5" s="14">
        <v>533.1</v>
      </c>
      <c r="J5" s="14">
        <f t="shared" si="0"/>
        <v>13923.1</v>
      </c>
      <c r="K5" s="13">
        <f t="shared" si="1"/>
        <v>409.5029411764706</v>
      </c>
      <c r="L5" s="14">
        <f t="shared" si="2"/>
        <v>242.49991596638665</v>
      </c>
      <c r="M5" s="15">
        <v>150</v>
      </c>
    </row>
    <row r="6" spans="1:13" ht="14.25">
      <c r="A6" s="9" t="s">
        <v>1</v>
      </c>
      <c r="B6" s="10" t="s">
        <v>5</v>
      </c>
      <c r="C6" s="11">
        <v>33</v>
      </c>
      <c r="D6" s="12">
        <v>600</v>
      </c>
      <c r="E6" s="12">
        <v>900</v>
      </c>
      <c r="F6" s="12">
        <v>33</v>
      </c>
      <c r="G6" s="13">
        <v>845.46</v>
      </c>
      <c r="H6" s="14">
        <f>VLOOKUP(B6,'[1]12级13级'!$C:$F,4,0)</f>
        <v>13235</v>
      </c>
      <c r="I6" s="14">
        <v>260.77</v>
      </c>
      <c r="J6" s="14">
        <f t="shared" si="0"/>
        <v>13495.77</v>
      </c>
      <c r="K6" s="13">
        <f t="shared" si="1"/>
        <v>408.9627272727273</v>
      </c>
      <c r="L6" s="14">
        <f t="shared" si="2"/>
        <v>245.57727272727266</v>
      </c>
      <c r="M6" s="15">
        <v>150</v>
      </c>
    </row>
    <row r="7" spans="1:13" ht="14.25">
      <c r="A7" s="9" t="s">
        <v>1</v>
      </c>
      <c r="B7" s="10" t="s">
        <v>6</v>
      </c>
      <c r="C7" s="11">
        <v>38</v>
      </c>
      <c r="D7" s="12">
        <v>600</v>
      </c>
      <c r="E7" s="12">
        <v>900</v>
      </c>
      <c r="F7" s="12">
        <v>39</v>
      </c>
      <c r="G7" s="13">
        <v>864.2897435897435</v>
      </c>
      <c r="H7" s="14">
        <f>VLOOKUP(B7,'[1]12级13级'!$C:$F,4,0)</f>
        <v>14972</v>
      </c>
      <c r="I7" s="14">
        <v>291.85</v>
      </c>
      <c r="J7" s="14">
        <f t="shared" si="0"/>
        <v>15263.85</v>
      </c>
      <c r="K7" s="13">
        <f t="shared" si="1"/>
        <v>401.68026315789473</v>
      </c>
      <c r="L7" s="14">
        <f t="shared" si="2"/>
        <v>234.0299932523618</v>
      </c>
      <c r="M7" s="15">
        <v>150</v>
      </c>
    </row>
    <row r="8" spans="1:13" ht="14.25">
      <c r="A8" s="9" t="s">
        <v>1</v>
      </c>
      <c r="B8" s="10" t="s">
        <v>7</v>
      </c>
      <c r="C8" s="11">
        <v>29</v>
      </c>
      <c r="D8" s="12">
        <v>600</v>
      </c>
      <c r="E8" s="12">
        <v>900</v>
      </c>
      <c r="F8" s="12">
        <v>30</v>
      </c>
      <c r="G8" s="13">
        <v>842.7856666666667</v>
      </c>
      <c r="H8" s="14">
        <f>VLOOKUP(B8,'[1]12级13级'!$C:$F,4,0)</f>
        <v>9000</v>
      </c>
      <c r="I8" s="14">
        <v>390.01</v>
      </c>
      <c r="J8" s="14">
        <f t="shared" si="0"/>
        <v>9390.01</v>
      </c>
      <c r="K8" s="13">
        <f t="shared" si="1"/>
        <v>323.7934482758621</v>
      </c>
      <c r="L8" s="14">
        <f t="shared" si="2"/>
        <v>333.42088505747125</v>
      </c>
      <c r="M8" s="15">
        <v>50</v>
      </c>
    </row>
    <row r="9" spans="1:13" ht="14.25">
      <c r="A9" s="9" t="s">
        <v>1</v>
      </c>
      <c r="B9" s="10" t="s">
        <v>8</v>
      </c>
      <c r="C9" s="11">
        <v>28</v>
      </c>
      <c r="D9" s="12">
        <v>600</v>
      </c>
      <c r="E9" s="12">
        <v>800</v>
      </c>
      <c r="F9" s="12">
        <v>28</v>
      </c>
      <c r="G9" s="13">
        <v>785.6721428571428</v>
      </c>
      <c r="H9" s="14">
        <f>VLOOKUP(B9,'[1]12级13级'!$C:$F,4,0)</f>
        <v>8484</v>
      </c>
      <c r="I9" s="14">
        <v>389.43</v>
      </c>
      <c r="J9" s="14">
        <f t="shared" si="0"/>
        <v>8873.43</v>
      </c>
      <c r="K9" s="13">
        <f t="shared" si="1"/>
        <v>316.9082142857143</v>
      </c>
      <c r="L9" s="14">
        <f t="shared" si="2"/>
        <v>297.4196428571429</v>
      </c>
      <c r="M9" s="15">
        <v>100</v>
      </c>
    </row>
    <row r="10" spans="1:13" ht="14.25">
      <c r="A10" s="9" t="s">
        <v>1</v>
      </c>
      <c r="B10" s="10" t="s">
        <v>9</v>
      </c>
      <c r="C10" s="11">
        <v>23</v>
      </c>
      <c r="D10" s="12">
        <v>600</v>
      </c>
      <c r="E10" s="12">
        <v>800</v>
      </c>
      <c r="F10" s="12">
        <v>23</v>
      </c>
      <c r="G10" s="13">
        <v>790.9365217391305</v>
      </c>
      <c r="H10" s="14">
        <f>VLOOKUP(B10,'[1]12级13级'!$C:$F,4,0)</f>
        <v>5991.5</v>
      </c>
      <c r="I10" s="14">
        <v>458</v>
      </c>
      <c r="J10" s="14">
        <f t="shared" si="0"/>
        <v>6449.5</v>
      </c>
      <c r="K10" s="13">
        <f t="shared" si="1"/>
        <v>280.4130434782609</v>
      </c>
      <c r="L10" s="14">
        <f t="shared" si="2"/>
        <v>328.6504347826086</v>
      </c>
      <c r="M10" s="15">
        <v>100</v>
      </c>
    </row>
    <row r="11" spans="1:13" ht="14.25">
      <c r="A11" s="9" t="s">
        <v>1</v>
      </c>
      <c r="B11" s="10" t="s">
        <v>10</v>
      </c>
      <c r="C11" s="11">
        <v>26</v>
      </c>
      <c r="D11" s="12">
        <v>600</v>
      </c>
      <c r="E11" s="12">
        <v>900</v>
      </c>
      <c r="F11" s="12">
        <v>27</v>
      </c>
      <c r="G11" s="13">
        <v>870.7311111111112</v>
      </c>
      <c r="H11" s="14">
        <f>VLOOKUP(B11,'[1]12级13级'!$C:$F,4,0)</f>
        <v>3843.6</v>
      </c>
      <c r="I11" s="14">
        <v>288.56</v>
      </c>
      <c r="J11" s="14">
        <f t="shared" si="0"/>
        <v>4132.16</v>
      </c>
      <c r="K11" s="13">
        <f t="shared" si="1"/>
        <v>158.92923076923077</v>
      </c>
      <c r="L11" s="14">
        <f t="shared" si="2"/>
        <v>470.339658119658</v>
      </c>
      <c r="M11" s="15">
        <v>50</v>
      </c>
    </row>
    <row r="12" spans="1:13" ht="14.25">
      <c r="A12" s="9" t="s">
        <v>11</v>
      </c>
      <c r="B12" s="10" t="s">
        <v>12</v>
      </c>
      <c r="C12" s="11">
        <v>42</v>
      </c>
      <c r="D12" s="12">
        <v>600</v>
      </c>
      <c r="E12" s="12">
        <v>700</v>
      </c>
      <c r="F12" s="12">
        <v>43</v>
      </c>
      <c r="G12" s="13">
        <v>632.3018604651163</v>
      </c>
      <c r="H12" s="14">
        <f>VLOOKUP(B12,'[1]12级13级'!$C:$F,4,0)</f>
        <v>16043.2</v>
      </c>
      <c r="I12" s="14">
        <v>1640.5</v>
      </c>
      <c r="J12" s="14">
        <f t="shared" si="0"/>
        <v>17683.7</v>
      </c>
      <c r="K12" s="13">
        <f t="shared" si="1"/>
        <v>421.0404761904762</v>
      </c>
      <c r="L12" s="14">
        <f t="shared" si="2"/>
        <v>246.65766334440747</v>
      </c>
      <c r="M12" s="15">
        <v>150</v>
      </c>
    </row>
    <row r="13" spans="1:13" ht="14.25">
      <c r="A13" s="9" t="s">
        <v>11</v>
      </c>
      <c r="B13" s="10" t="s">
        <v>13</v>
      </c>
      <c r="C13" s="11">
        <v>11</v>
      </c>
      <c r="D13" s="12">
        <v>600</v>
      </c>
      <c r="E13" s="12">
        <v>800</v>
      </c>
      <c r="F13" s="12">
        <v>11</v>
      </c>
      <c r="G13" s="13">
        <v>867.769090909091</v>
      </c>
      <c r="H13" s="14">
        <f>VLOOKUP(B13,'[1]12级13级'!$C:$F,4,0)</f>
        <v>5002.8</v>
      </c>
      <c r="I13" s="14">
        <v>403.71</v>
      </c>
      <c r="J13" s="14">
        <f t="shared" si="0"/>
        <v>5406.51</v>
      </c>
      <c r="K13" s="13">
        <f t="shared" si="1"/>
        <v>491.5009090909091</v>
      </c>
      <c r="L13" s="14">
        <f t="shared" si="2"/>
        <v>40.729999999999905</v>
      </c>
      <c r="M13" s="15">
        <v>350</v>
      </c>
    </row>
    <row r="14" spans="1:13" ht="14.25">
      <c r="A14" s="9" t="s">
        <v>11</v>
      </c>
      <c r="B14" s="10" t="s">
        <v>14</v>
      </c>
      <c r="C14" s="11">
        <v>30</v>
      </c>
      <c r="D14" s="12">
        <v>600</v>
      </c>
      <c r="E14" s="12">
        <v>800</v>
      </c>
      <c r="F14" s="12">
        <v>30</v>
      </c>
      <c r="G14" s="13">
        <v>744.4126666666667</v>
      </c>
      <c r="H14" s="14">
        <f>VLOOKUP(B14,'[1]12级13级'!$C:$F,4,0)</f>
        <v>9765.5</v>
      </c>
      <c r="I14" s="14">
        <v>1027.75</v>
      </c>
      <c r="J14" s="14">
        <f t="shared" si="0"/>
        <v>10793.25</v>
      </c>
      <c r="K14" s="13">
        <f t="shared" si="1"/>
        <v>359.775</v>
      </c>
      <c r="L14" s="14">
        <f t="shared" si="2"/>
        <v>295.8123333333333</v>
      </c>
      <c r="M14" s="15">
        <v>100</v>
      </c>
    </row>
    <row r="15" spans="1:13" ht="14.25">
      <c r="A15" s="9" t="s">
        <v>11</v>
      </c>
      <c r="B15" s="10" t="s">
        <v>15</v>
      </c>
      <c r="C15" s="11">
        <v>45</v>
      </c>
      <c r="D15" s="12">
        <v>600</v>
      </c>
      <c r="E15" s="12">
        <v>700</v>
      </c>
      <c r="F15" s="12">
        <v>45</v>
      </c>
      <c r="G15" s="13">
        <v>664.6524444444444</v>
      </c>
      <c r="H15" s="14">
        <f>VLOOKUP(B15,'[1]12级13级'!$C:$F,4,0)</f>
        <v>20745</v>
      </c>
      <c r="I15" s="14">
        <v>1593.05</v>
      </c>
      <c r="J15" s="14">
        <f t="shared" si="0"/>
        <v>22338.05</v>
      </c>
      <c r="K15" s="13">
        <f t="shared" si="1"/>
        <v>496.4011111111111</v>
      </c>
      <c r="L15" s="14">
        <f t="shared" si="2"/>
        <v>138.94644444444447</v>
      </c>
      <c r="M15" s="15">
        <v>250</v>
      </c>
    </row>
    <row r="16" spans="1:13" ht="14.25">
      <c r="A16" s="9" t="s">
        <v>11</v>
      </c>
      <c r="B16" s="10" t="s">
        <v>16</v>
      </c>
      <c r="C16" s="11">
        <v>15</v>
      </c>
      <c r="D16" s="12">
        <v>600</v>
      </c>
      <c r="E16" s="12">
        <v>700</v>
      </c>
      <c r="F16" s="12">
        <v>15</v>
      </c>
      <c r="G16" s="13">
        <v>630.6426666666666</v>
      </c>
      <c r="H16" s="14">
        <f>VLOOKUP(B16,'[1]12级13级'!$C:$F,4,0)</f>
        <v>8160</v>
      </c>
      <c r="I16" s="14">
        <v>531.03</v>
      </c>
      <c r="J16" s="14">
        <f t="shared" si="0"/>
        <v>8691.03</v>
      </c>
      <c r="K16" s="13">
        <f t="shared" si="1"/>
        <v>579.402</v>
      </c>
      <c r="L16" s="14">
        <f t="shared" si="2"/>
        <v>89.95533333333333</v>
      </c>
      <c r="M16" s="15">
        <v>300</v>
      </c>
    </row>
    <row r="17" spans="1:13" ht="14.25">
      <c r="A17" s="9" t="s">
        <v>11</v>
      </c>
      <c r="B17" s="10" t="s">
        <v>17</v>
      </c>
      <c r="C17" s="11">
        <v>32</v>
      </c>
      <c r="D17" s="12">
        <v>600</v>
      </c>
      <c r="E17" s="12">
        <v>800</v>
      </c>
      <c r="F17" s="12">
        <v>33</v>
      </c>
      <c r="G17" s="13">
        <v>733.2021212121213</v>
      </c>
      <c r="H17" s="14">
        <f>VLOOKUP(B17,'[1]12级13级'!$C:$F,4,0)</f>
        <v>10352</v>
      </c>
      <c r="I17" s="14">
        <v>746.08</v>
      </c>
      <c r="J17" s="14">
        <f t="shared" si="0"/>
        <v>11098.08</v>
      </c>
      <c r="K17" s="13">
        <f t="shared" si="1"/>
        <v>346.815</v>
      </c>
      <c r="L17" s="14">
        <f t="shared" si="2"/>
        <v>319.98287878787875</v>
      </c>
      <c r="M17" s="15">
        <v>100</v>
      </c>
    </row>
    <row r="18" spans="1:13" ht="14.25">
      <c r="A18" s="9" t="s">
        <v>18</v>
      </c>
      <c r="B18" s="10" t="s">
        <v>19</v>
      </c>
      <c r="C18" s="11">
        <v>52</v>
      </c>
      <c r="D18" s="12">
        <v>600</v>
      </c>
      <c r="E18" s="12">
        <v>700</v>
      </c>
      <c r="F18" s="12">
        <v>53</v>
      </c>
      <c r="G18" s="13">
        <v>667.5581132075471</v>
      </c>
      <c r="H18" s="14">
        <f>VLOOKUP(B18,'[1]12级13级'!$C:$F,4,0)</f>
        <v>16645.2</v>
      </c>
      <c r="I18" s="14">
        <v>1806.8</v>
      </c>
      <c r="J18" s="14">
        <f t="shared" si="0"/>
        <v>18452</v>
      </c>
      <c r="K18" s="13">
        <f t="shared" si="1"/>
        <v>354.84615384615387</v>
      </c>
      <c r="L18" s="14">
        <f t="shared" si="2"/>
        <v>277.59573294629905</v>
      </c>
      <c r="M18" s="15">
        <v>150</v>
      </c>
    </row>
    <row r="19" spans="1:13" ht="14.25">
      <c r="A19" s="9" t="s">
        <v>18</v>
      </c>
      <c r="B19" s="10" t="s">
        <v>20</v>
      </c>
      <c r="C19" s="11">
        <v>31</v>
      </c>
      <c r="D19" s="12">
        <v>600</v>
      </c>
      <c r="E19" s="12">
        <v>700</v>
      </c>
      <c r="F19" s="12">
        <v>32</v>
      </c>
      <c r="G19" s="13">
        <v>632.675</v>
      </c>
      <c r="H19" s="14">
        <f>VLOOKUP(B19,'[1]12级13级'!$C:$F,4,0)</f>
        <v>13680.3</v>
      </c>
      <c r="I19" s="14">
        <v>1386.27</v>
      </c>
      <c r="J19" s="14">
        <f t="shared" si="0"/>
        <v>15066.57</v>
      </c>
      <c r="K19" s="13">
        <f t="shared" si="1"/>
        <v>486.0183870967742</v>
      </c>
      <c r="L19" s="14">
        <f t="shared" si="2"/>
        <v>181.30661290322587</v>
      </c>
      <c r="M19" s="15">
        <v>200</v>
      </c>
    </row>
    <row r="20" spans="1:13" ht="14.25">
      <c r="A20" s="9" t="s">
        <v>18</v>
      </c>
      <c r="B20" s="10" t="s">
        <v>21</v>
      </c>
      <c r="C20" s="11">
        <v>48</v>
      </c>
      <c r="D20" s="12">
        <v>600</v>
      </c>
      <c r="E20" s="12">
        <v>700</v>
      </c>
      <c r="F20" s="12">
        <v>50</v>
      </c>
      <c r="G20" s="13">
        <v>727.28</v>
      </c>
      <c r="H20" s="14">
        <f>VLOOKUP(B20,'[1]12级13级'!$C:$F,4,0)</f>
        <v>21682.4</v>
      </c>
      <c r="I20" s="14">
        <v>2392</v>
      </c>
      <c r="J20" s="14">
        <f t="shared" si="0"/>
        <v>24074.4</v>
      </c>
      <c r="K20" s="13">
        <f t="shared" si="1"/>
        <v>501.55</v>
      </c>
      <c r="L20" s="14">
        <f t="shared" si="2"/>
        <v>71.17000000000002</v>
      </c>
      <c r="M20" s="15">
        <v>300</v>
      </c>
    </row>
    <row r="21" spans="1:13" ht="14.25">
      <c r="A21" s="9" t="s">
        <v>18</v>
      </c>
      <c r="B21" s="10" t="s">
        <v>22</v>
      </c>
      <c r="C21" s="11">
        <v>42</v>
      </c>
      <c r="D21" s="12">
        <v>600</v>
      </c>
      <c r="E21" s="12">
        <v>700</v>
      </c>
      <c r="F21" s="12">
        <v>43</v>
      </c>
      <c r="G21" s="13">
        <v>718.456511627907</v>
      </c>
      <c r="H21" s="14">
        <f>VLOOKUP(B21,'[1]12级13级'!$C:$F,4,0)</f>
        <v>14508.2</v>
      </c>
      <c r="I21" s="14">
        <v>1297.6</v>
      </c>
      <c r="J21" s="14">
        <f t="shared" si="0"/>
        <v>15805.800000000001</v>
      </c>
      <c r="K21" s="13">
        <f t="shared" si="1"/>
        <v>376.3285714285715</v>
      </c>
      <c r="L21" s="14">
        <f t="shared" si="2"/>
        <v>205.21491694352147</v>
      </c>
      <c r="M21" s="15">
        <v>200</v>
      </c>
    </row>
    <row r="22" spans="1:13" ht="14.25">
      <c r="A22" s="9" t="s">
        <v>18</v>
      </c>
      <c r="B22" s="10" t="s">
        <v>23</v>
      </c>
      <c r="C22" s="11">
        <v>41</v>
      </c>
      <c r="D22" s="12">
        <v>600</v>
      </c>
      <c r="E22" s="12">
        <v>700</v>
      </c>
      <c r="F22" s="12">
        <v>42</v>
      </c>
      <c r="G22" s="13">
        <v>723.8873809523809</v>
      </c>
      <c r="H22" s="14">
        <f>VLOOKUP(B22,'[1]12级13级'!$C:$F,4,0)</f>
        <v>13496</v>
      </c>
      <c r="I22" s="14">
        <v>1139.73</v>
      </c>
      <c r="J22" s="14">
        <f t="shared" si="0"/>
        <v>14635.73</v>
      </c>
      <c r="K22" s="13">
        <f t="shared" si="1"/>
        <v>356.9690243902439</v>
      </c>
      <c r="L22" s="14">
        <f t="shared" si="2"/>
        <v>219.14359465737522</v>
      </c>
      <c r="M22" s="15">
        <v>200</v>
      </c>
    </row>
    <row r="23" spans="1:13" ht="14.25">
      <c r="A23" s="9" t="s">
        <v>18</v>
      </c>
      <c r="B23" s="10" t="s">
        <v>24</v>
      </c>
      <c r="C23" s="11">
        <v>48</v>
      </c>
      <c r="D23" s="12">
        <v>600</v>
      </c>
      <c r="E23" s="12">
        <v>700</v>
      </c>
      <c r="F23" s="12">
        <v>49</v>
      </c>
      <c r="G23" s="13">
        <v>683.49</v>
      </c>
      <c r="H23" s="14">
        <f>VLOOKUP(B23,'[1]12级13级'!$C:$F,4,0)</f>
        <v>21230.9</v>
      </c>
      <c r="I23" s="14">
        <v>1262.09</v>
      </c>
      <c r="J23" s="14">
        <f t="shared" si="0"/>
        <v>22492.99</v>
      </c>
      <c r="K23" s="13">
        <f t="shared" si="1"/>
        <v>468.60395833333337</v>
      </c>
      <c r="L23" s="14">
        <f t="shared" si="2"/>
        <v>147.90604166666662</v>
      </c>
      <c r="M23" s="15">
        <v>250</v>
      </c>
    </row>
    <row r="24" spans="1:13" ht="14.25">
      <c r="A24" s="9" t="s">
        <v>18</v>
      </c>
      <c r="B24" s="10" t="s">
        <v>25</v>
      </c>
      <c r="C24" s="11">
        <v>41</v>
      </c>
      <c r="D24" s="12">
        <v>600</v>
      </c>
      <c r="E24" s="12">
        <v>700</v>
      </c>
      <c r="F24" s="12">
        <v>41</v>
      </c>
      <c r="G24" s="13">
        <v>712.8853658536586</v>
      </c>
      <c r="H24" s="14">
        <f>VLOOKUP(B24,'[1]12级13级'!$C:$F,4,0)</f>
        <v>15616.62</v>
      </c>
      <c r="I24" s="14">
        <v>524.93</v>
      </c>
      <c r="J24" s="14">
        <f t="shared" si="0"/>
        <v>16141.550000000001</v>
      </c>
      <c r="K24" s="13">
        <f t="shared" si="1"/>
        <v>393.6963414634147</v>
      </c>
      <c r="L24" s="14">
        <f t="shared" si="2"/>
        <v>193.41829268292668</v>
      </c>
      <c r="M24" s="15">
        <v>200</v>
      </c>
    </row>
    <row r="25" spans="1:13" ht="14.25">
      <c r="A25" s="9" t="s">
        <v>18</v>
      </c>
      <c r="B25" s="10" t="s">
        <v>26</v>
      </c>
      <c r="C25" s="11">
        <v>42</v>
      </c>
      <c r="D25" s="12">
        <v>600</v>
      </c>
      <c r="E25" s="12">
        <v>700</v>
      </c>
      <c r="F25" s="12">
        <v>42</v>
      </c>
      <c r="G25" s="13">
        <v>722.3164285714286</v>
      </c>
      <c r="H25" s="14">
        <f>VLOOKUP(B25,'[1]12级13级'!$C:$F,4,0)</f>
        <v>15634.54</v>
      </c>
      <c r="I25" s="14">
        <v>788.8</v>
      </c>
      <c r="J25" s="14">
        <f t="shared" si="0"/>
        <v>16423.34</v>
      </c>
      <c r="K25" s="13">
        <f t="shared" si="1"/>
        <v>391.03190476190474</v>
      </c>
      <c r="L25" s="14">
        <f t="shared" si="2"/>
        <v>186.6516666666667</v>
      </c>
      <c r="M25" s="15">
        <v>200</v>
      </c>
    </row>
    <row r="26" spans="1:13" ht="14.25">
      <c r="A26" s="9" t="s">
        <v>18</v>
      </c>
      <c r="B26" s="10" t="s">
        <v>27</v>
      </c>
      <c r="C26" s="11">
        <v>23</v>
      </c>
      <c r="D26" s="12">
        <v>600</v>
      </c>
      <c r="E26" s="12">
        <v>700</v>
      </c>
      <c r="F26" s="12">
        <v>23</v>
      </c>
      <c r="G26" s="13">
        <v>627.6330434782609</v>
      </c>
      <c r="H26" s="14">
        <f>VLOOKUP(B26,'[1]12级13级'!$C:$F,4,0)</f>
        <v>8293.8</v>
      </c>
      <c r="I26" s="14">
        <v>753.69</v>
      </c>
      <c r="J26" s="14">
        <f t="shared" si="0"/>
        <v>9047.49</v>
      </c>
      <c r="K26" s="13">
        <f t="shared" si="1"/>
        <v>393.3691304347826</v>
      </c>
      <c r="L26" s="14">
        <f t="shared" si="2"/>
        <v>278.9978260869565</v>
      </c>
      <c r="M26" s="15">
        <v>100</v>
      </c>
    </row>
    <row r="27" spans="1:13" ht="14.25">
      <c r="A27" s="9" t="s">
        <v>18</v>
      </c>
      <c r="B27" s="10" t="s">
        <v>28</v>
      </c>
      <c r="C27" s="11">
        <v>37</v>
      </c>
      <c r="D27" s="12">
        <v>600</v>
      </c>
      <c r="E27" s="12">
        <v>700</v>
      </c>
      <c r="F27" s="12">
        <v>38</v>
      </c>
      <c r="G27" s="13">
        <v>624.5034210526316</v>
      </c>
      <c r="H27" s="14">
        <f>VLOOKUP(B27,'[1]12级13级'!$C:$F,4,0)</f>
        <v>13702.8</v>
      </c>
      <c r="I27" s="14">
        <v>1709.56</v>
      </c>
      <c r="J27" s="14">
        <f t="shared" si="0"/>
        <v>15412.359999999999</v>
      </c>
      <c r="K27" s="13">
        <f t="shared" si="1"/>
        <v>416.55027027027023</v>
      </c>
      <c r="L27" s="14">
        <f t="shared" si="2"/>
        <v>258.9463086770982</v>
      </c>
      <c r="M27" s="15">
        <v>150</v>
      </c>
    </row>
    <row r="28" spans="1:13" ht="14.25">
      <c r="A28" s="9" t="s">
        <v>18</v>
      </c>
      <c r="B28" s="10" t="s">
        <v>29</v>
      </c>
      <c r="C28" s="11">
        <v>31</v>
      </c>
      <c r="D28" s="12">
        <v>600</v>
      </c>
      <c r="E28" s="12">
        <v>700</v>
      </c>
      <c r="F28" s="12">
        <v>33</v>
      </c>
      <c r="G28" s="13">
        <v>655.1878787878788</v>
      </c>
      <c r="H28" s="14">
        <f>VLOOKUP(B28,'[1]12级13级'!$C:$F,4,0)</f>
        <v>11000</v>
      </c>
      <c r="I28" s="14">
        <v>1476.21</v>
      </c>
      <c r="J28" s="14">
        <f t="shared" si="0"/>
        <v>12476.21</v>
      </c>
      <c r="K28" s="13">
        <f t="shared" si="1"/>
        <v>402.4583870967742</v>
      </c>
      <c r="L28" s="14">
        <f t="shared" si="2"/>
        <v>242.35373411534698</v>
      </c>
      <c r="M28" s="15">
        <v>150</v>
      </c>
    </row>
    <row r="29" spans="1:13" ht="14.25">
      <c r="A29" s="9" t="s">
        <v>18</v>
      </c>
      <c r="B29" s="10" t="s">
        <v>30</v>
      </c>
      <c r="C29" s="11">
        <v>37</v>
      </c>
      <c r="D29" s="12">
        <v>600</v>
      </c>
      <c r="E29" s="12">
        <v>700</v>
      </c>
      <c r="F29" s="12">
        <v>37</v>
      </c>
      <c r="G29" s="13">
        <v>686.2518918918919</v>
      </c>
      <c r="H29" s="14">
        <f>VLOOKUP(B29,'[1]12级13级'!$C:$F,4,0)</f>
        <v>13360.7</v>
      </c>
      <c r="I29" s="14">
        <v>455.52</v>
      </c>
      <c r="J29" s="14">
        <f t="shared" si="0"/>
        <v>13816.220000000001</v>
      </c>
      <c r="K29" s="13">
        <f t="shared" si="1"/>
        <v>373.41135135135136</v>
      </c>
      <c r="L29" s="14">
        <f t="shared" si="2"/>
        <v>240.33675675675676</v>
      </c>
      <c r="M29" s="15">
        <v>150</v>
      </c>
    </row>
    <row r="30" spans="1:13" ht="14.25">
      <c r="A30" s="9" t="s">
        <v>18</v>
      </c>
      <c r="B30" s="10" t="s">
        <v>31</v>
      </c>
      <c r="C30" s="11">
        <v>36</v>
      </c>
      <c r="D30" s="12">
        <v>600</v>
      </c>
      <c r="E30" s="12">
        <v>700</v>
      </c>
      <c r="F30" s="12">
        <v>37</v>
      </c>
      <c r="G30" s="13">
        <v>681.3654054054055</v>
      </c>
      <c r="H30" s="14">
        <f>VLOOKUP(B30,'[1]12级13级'!$C:$F,4,0)</f>
        <v>12999.6</v>
      </c>
      <c r="I30" s="14">
        <v>439.17</v>
      </c>
      <c r="J30" s="14">
        <f t="shared" si="0"/>
        <v>13438.77</v>
      </c>
      <c r="K30" s="13">
        <f t="shared" si="1"/>
        <v>373.2991666666667</v>
      </c>
      <c r="L30" s="14">
        <f t="shared" si="2"/>
        <v>245.33542792792787</v>
      </c>
      <c r="M30" s="15">
        <v>150</v>
      </c>
    </row>
    <row r="31" spans="1:13" ht="14.25">
      <c r="A31" s="9" t="s">
        <v>18</v>
      </c>
      <c r="B31" s="10" t="s">
        <v>32</v>
      </c>
      <c r="C31" s="11">
        <v>55</v>
      </c>
      <c r="D31" s="12">
        <v>600</v>
      </c>
      <c r="E31" s="12">
        <v>700</v>
      </c>
      <c r="F31" s="12">
        <v>55</v>
      </c>
      <c r="G31" s="13">
        <v>704.6821818181819</v>
      </c>
      <c r="H31" s="14">
        <f>VLOOKUP(B31,'[1]12级13级'!$C:$F,4,0)</f>
        <v>21763.8</v>
      </c>
      <c r="I31" s="14">
        <v>1417.16</v>
      </c>
      <c r="J31" s="14">
        <f t="shared" si="0"/>
        <v>23180.96</v>
      </c>
      <c r="K31" s="13">
        <f t="shared" si="1"/>
        <v>421.472</v>
      </c>
      <c r="L31" s="14">
        <f t="shared" si="2"/>
        <v>173.84581818181812</v>
      </c>
      <c r="M31" s="15">
        <v>250</v>
      </c>
    </row>
    <row r="32" spans="1:13" ht="14.25">
      <c r="A32" s="9" t="s">
        <v>18</v>
      </c>
      <c r="B32" s="10" t="s">
        <v>33</v>
      </c>
      <c r="C32" s="11">
        <v>48</v>
      </c>
      <c r="D32" s="12">
        <v>600</v>
      </c>
      <c r="E32" s="12">
        <v>700</v>
      </c>
      <c r="F32" s="12">
        <v>50</v>
      </c>
      <c r="G32" s="13">
        <v>659.0416</v>
      </c>
      <c r="H32" s="14">
        <f>VLOOKUP(B32,'[1]12级13级'!$C:$F,4,0)</f>
        <v>17421.6</v>
      </c>
      <c r="I32" s="14">
        <v>1439.2</v>
      </c>
      <c r="J32" s="14">
        <f t="shared" si="0"/>
        <v>18860.8</v>
      </c>
      <c r="K32" s="13">
        <f t="shared" si="1"/>
        <v>392.93333333333334</v>
      </c>
      <c r="L32" s="14">
        <f t="shared" si="2"/>
        <v>248.02506666666665</v>
      </c>
      <c r="M32" s="15">
        <v>150</v>
      </c>
    </row>
    <row r="33" spans="1:13" ht="14.25">
      <c r="A33" s="9" t="s">
        <v>18</v>
      </c>
      <c r="B33" s="10" t="s">
        <v>34</v>
      </c>
      <c r="C33" s="11">
        <v>50</v>
      </c>
      <c r="D33" s="12">
        <v>600</v>
      </c>
      <c r="E33" s="12">
        <v>700</v>
      </c>
      <c r="F33" s="12">
        <v>50</v>
      </c>
      <c r="G33" s="13">
        <v>692.6984</v>
      </c>
      <c r="H33" s="14">
        <f>VLOOKUP(B33,'[1]12级13级'!$C:$F,4,0)</f>
        <v>16173.34</v>
      </c>
      <c r="I33" s="14">
        <v>565.45</v>
      </c>
      <c r="J33" s="14">
        <f t="shared" si="0"/>
        <v>16738.79</v>
      </c>
      <c r="K33" s="13">
        <f t="shared" si="1"/>
        <v>334.7758</v>
      </c>
      <c r="L33" s="14">
        <f t="shared" si="2"/>
        <v>272.5258</v>
      </c>
      <c r="M33" s="15">
        <v>150</v>
      </c>
    </row>
    <row r="34" spans="1:13" ht="14.25">
      <c r="A34" s="9" t="s">
        <v>18</v>
      </c>
      <c r="B34" s="10" t="s">
        <v>35</v>
      </c>
      <c r="C34" s="11">
        <v>49</v>
      </c>
      <c r="D34" s="12">
        <v>600</v>
      </c>
      <c r="E34" s="12">
        <v>700</v>
      </c>
      <c r="F34" s="12">
        <v>52</v>
      </c>
      <c r="G34" s="13">
        <v>668.7294230769229</v>
      </c>
      <c r="H34" s="14">
        <f>VLOOKUP(B34,'[1]12级13级'!$C:$F,4,0)</f>
        <v>16125.599999999999</v>
      </c>
      <c r="I34" s="14">
        <v>596.33</v>
      </c>
      <c r="J34" s="14">
        <f t="shared" si="0"/>
        <v>16721.93</v>
      </c>
      <c r="K34" s="13">
        <f t="shared" si="1"/>
        <v>341.2638775510204</v>
      </c>
      <c r="L34" s="14">
        <f t="shared" si="2"/>
        <v>290.0066993720567</v>
      </c>
      <c r="M34" s="15">
        <v>100</v>
      </c>
    </row>
    <row r="35" spans="1:13" ht="14.25">
      <c r="A35" s="9" t="s">
        <v>18</v>
      </c>
      <c r="B35" s="10" t="s">
        <v>36</v>
      </c>
      <c r="C35" s="11">
        <v>43</v>
      </c>
      <c r="D35" s="12">
        <v>600</v>
      </c>
      <c r="E35" s="12">
        <v>700</v>
      </c>
      <c r="F35" s="12">
        <v>43</v>
      </c>
      <c r="G35" s="13">
        <v>686.4646511627907</v>
      </c>
      <c r="H35" s="14">
        <f>VLOOKUP(B35,'[1]12级13级'!$C:$F,4,0)</f>
        <v>14297.5</v>
      </c>
      <c r="I35" s="14">
        <v>860.65</v>
      </c>
      <c r="J35" s="14">
        <f t="shared" si="0"/>
        <v>15158.15</v>
      </c>
      <c r="K35" s="13">
        <f t="shared" si="1"/>
        <v>352.5151162790698</v>
      </c>
      <c r="L35" s="14">
        <f t="shared" si="2"/>
        <v>261.0202325581395</v>
      </c>
      <c r="M35" s="15">
        <v>150</v>
      </c>
    </row>
    <row r="36" spans="1:13" ht="14.25">
      <c r="A36" s="9" t="s">
        <v>18</v>
      </c>
      <c r="B36" s="10" t="s">
        <v>37</v>
      </c>
      <c r="C36" s="11">
        <v>48</v>
      </c>
      <c r="D36" s="12">
        <v>600</v>
      </c>
      <c r="E36" s="12">
        <v>700</v>
      </c>
      <c r="F36" s="12">
        <v>48</v>
      </c>
      <c r="G36" s="13">
        <v>726.9833333333332</v>
      </c>
      <c r="H36" s="14">
        <f>VLOOKUP(B36,'[1]12级13级'!$C:$F,4,0)</f>
        <v>14150.4</v>
      </c>
      <c r="I36" s="14">
        <v>1436</v>
      </c>
      <c r="J36" s="14">
        <f t="shared" si="0"/>
        <v>15586.4</v>
      </c>
      <c r="K36" s="13">
        <f t="shared" si="1"/>
        <v>324.71666666666664</v>
      </c>
      <c r="L36" s="14">
        <f t="shared" si="2"/>
        <v>248.30000000000013</v>
      </c>
      <c r="M36" s="15">
        <v>150</v>
      </c>
    </row>
    <row r="37" spans="1:13" ht="14.25">
      <c r="A37" s="9" t="s">
        <v>18</v>
      </c>
      <c r="B37" s="10" t="s">
        <v>38</v>
      </c>
      <c r="C37" s="11">
        <v>43</v>
      </c>
      <c r="D37" s="12">
        <v>600</v>
      </c>
      <c r="E37" s="12">
        <v>700</v>
      </c>
      <c r="F37" s="12">
        <v>43</v>
      </c>
      <c r="G37" s="13">
        <v>696.4965116279069</v>
      </c>
      <c r="H37" s="14">
        <f>VLOOKUP(B37,'[1]12级13级'!$C:$F,4,0)</f>
        <v>14671.6</v>
      </c>
      <c r="I37" s="14">
        <v>1910.79</v>
      </c>
      <c r="J37" s="14">
        <f t="shared" si="0"/>
        <v>16582.39</v>
      </c>
      <c r="K37" s="13">
        <f t="shared" si="1"/>
        <v>385.63697674418603</v>
      </c>
      <c r="L37" s="14">
        <f t="shared" si="2"/>
        <v>217.86651162790707</v>
      </c>
      <c r="M37" s="15">
        <v>200</v>
      </c>
    </row>
    <row r="38" spans="1:13" ht="14.25">
      <c r="A38" s="9" t="s">
        <v>39</v>
      </c>
      <c r="B38" s="10" t="s">
        <v>40</v>
      </c>
      <c r="C38" s="11">
        <v>56</v>
      </c>
      <c r="D38" s="12">
        <v>600</v>
      </c>
      <c r="E38" s="12">
        <v>900</v>
      </c>
      <c r="F38" s="12">
        <v>57</v>
      </c>
      <c r="G38" s="13">
        <v>801.118947368421</v>
      </c>
      <c r="H38" s="14">
        <f>VLOOKUP(B38,'[1]12级13级'!$C:$F,4,0)</f>
        <v>23223.2</v>
      </c>
      <c r="I38" s="14">
        <v>589.01</v>
      </c>
      <c r="J38" s="14">
        <f t="shared" si="0"/>
        <v>23812.21</v>
      </c>
      <c r="K38" s="13">
        <f t="shared" si="1"/>
        <v>425.2180357142857</v>
      </c>
      <c r="L38" s="14">
        <f t="shared" si="2"/>
        <v>273.6630169172933</v>
      </c>
      <c r="M38" s="15">
        <v>150</v>
      </c>
    </row>
    <row r="39" spans="1:13" ht="14.25">
      <c r="A39" s="9" t="s">
        <v>39</v>
      </c>
      <c r="B39" s="10" t="s">
        <v>41</v>
      </c>
      <c r="C39" s="11">
        <v>46</v>
      </c>
      <c r="D39" s="12">
        <v>600</v>
      </c>
      <c r="E39" s="12">
        <v>900</v>
      </c>
      <c r="F39" s="12">
        <v>46</v>
      </c>
      <c r="G39" s="13">
        <v>824.9017391304347</v>
      </c>
      <c r="H39" s="14">
        <f>VLOOKUP(B39,'[1]12级13级'!$C:$F,4,0)</f>
        <v>19404.54</v>
      </c>
      <c r="I39" s="14">
        <v>719.9</v>
      </c>
      <c r="J39" s="14">
        <f t="shared" si="0"/>
        <v>20124.440000000002</v>
      </c>
      <c r="K39" s="13">
        <f t="shared" si="1"/>
        <v>437.48782608695655</v>
      </c>
      <c r="L39" s="14">
        <f t="shared" si="2"/>
        <v>237.6104347826087</v>
      </c>
      <c r="M39" s="15">
        <v>150</v>
      </c>
    </row>
    <row r="40" spans="1:13" ht="14.25">
      <c r="A40" s="9" t="s">
        <v>39</v>
      </c>
      <c r="B40" s="10" t="s">
        <v>42</v>
      </c>
      <c r="C40" s="11">
        <v>47</v>
      </c>
      <c r="D40" s="12">
        <v>600</v>
      </c>
      <c r="E40" s="12">
        <v>900</v>
      </c>
      <c r="F40" s="12">
        <v>47</v>
      </c>
      <c r="G40" s="13">
        <v>814.1819148936171</v>
      </c>
      <c r="H40" s="14">
        <f>VLOOKUP(B40,'[1]12级13级'!$C:$F,4,0)</f>
        <v>19818.03</v>
      </c>
      <c r="I40" s="14">
        <v>777.9</v>
      </c>
      <c r="J40" s="14">
        <f t="shared" si="0"/>
        <v>20595.93</v>
      </c>
      <c r="K40" s="13">
        <f t="shared" si="1"/>
        <v>438.21127659574466</v>
      </c>
      <c r="L40" s="14">
        <f t="shared" si="2"/>
        <v>247.60680851063825</v>
      </c>
      <c r="M40" s="15">
        <v>150</v>
      </c>
    </row>
    <row r="41" spans="1:13" ht="14.25">
      <c r="A41" s="9" t="s">
        <v>39</v>
      </c>
      <c r="B41" s="10" t="s">
        <v>43</v>
      </c>
      <c r="C41" s="11">
        <v>43</v>
      </c>
      <c r="D41" s="12">
        <v>600</v>
      </c>
      <c r="E41" s="12">
        <v>900</v>
      </c>
      <c r="F41" s="12">
        <v>45</v>
      </c>
      <c r="G41" s="13">
        <v>830.8991111111112</v>
      </c>
      <c r="H41" s="14">
        <f>VLOOKUP(B41,'[1]12级13级'!$C:$F,4,0)</f>
        <v>18164.07</v>
      </c>
      <c r="I41" s="14">
        <v>753.45</v>
      </c>
      <c r="J41" s="14">
        <f t="shared" si="0"/>
        <v>18917.52</v>
      </c>
      <c r="K41" s="13">
        <f t="shared" si="1"/>
        <v>439.9423255813954</v>
      </c>
      <c r="L41" s="14">
        <f t="shared" si="2"/>
        <v>229.1585633074934</v>
      </c>
      <c r="M41" s="15">
        <v>150</v>
      </c>
    </row>
    <row r="42" spans="1:13" ht="14.25">
      <c r="A42" s="9" t="s">
        <v>39</v>
      </c>
      <c r="B42" s="10" t="s">
        <v>44</v>
      </c>
      <c r="C42" s="11">
        <v>42</v>
      </c>
      <c r="D42" s="12">
        <v>600</v>
      </c>
      <c r="E42" s="12">
        <v>900</v>
      </c>
      <c r="F42" s="12">
        <v>46</v>
      </c>
      <c r="G42" s="13">
        <v>820.7454347826088</v>
      </c>
      <c r="H42" s="14">
        <f>VLOOKUP(B42,'[1]12级13级'!$C:$F,4,0)</f>
        <v>17750.58</v>
      </c>
      <c r="I42" s="14">
        <v>684.85</v>
      </c>
      <c r="J42" s="14">
        <f t="shared" si="0"/>
        <v>18435.43</v>
      </c>
      <c r="K42" s="13">
        <f t="shared" si="1"/>
        <v>438.93880952380954</v>
      </c>
      <c r="L42" s="14">
        <f t="shared" si="2"/>
        <v>240.3157556935817</v>
      </c>
      <c r="M42" s="15">
        <v>150</v>
      </c>
    </row>
    <row r="43" spans="1:13" ht="14.25">
      <c r="A43" s="9" t="s">
        <v>39</v>
      </c>
      <c r="B43" s="10" t="s">
        <v>45</v>
      </c>
      <c r="C43" s="11">
        <v>46</v>
      </c>
      <c r="D43" s="12">
        <v>600</v>
      </c>
      <c r="E43" s="12">
        <v>900</v>
      </c>
      <c r="F43" s="12">
        <v>47</v>
      </c>
      <c r="G43" s="13">
        <v>825.39</v>
      </c>
      <c r="H43" s="14">
        <f>VLOOKUP(B43,'[1]12级13级'!$C:$F,4,0)</f>
        <v>17780.54</v>
      </c>
      <c r="I43" s="14">
        <v>691.38</v>
      </c>
      <c r="J43" s="14">
        <f t="shared" si="0"/>
        <v>18471.920000000002</v>
      </c>
      <c r="K43" s="13">
        <f t="shared" si="1"/>
        <v>401.5634782608696</v>
      </c>
      <c r="L43" s="14">
        <f t="shared" si="2"/>
        <v>273.0465217391304</v>
      </c>
      <c r="M43" s="15">
        <v>150</v>
      </c>
    </row>
    <row r="44" spans="1:13" ht="14.25">
      <c r="A44" s="9" t="s">
        <v>39</v>
      </c>
      <c r="B44" s="10" t="s">
        <v>46</v>
      </c>
      <c r="C44" s="11">
        <v>47</v>
      </c>
      <c r="D44" s="12">
        <v>600</v>
      </c>
      <c r="E44" s="12">
        <v>900</v>
      </c>
      <c r="F44" s="12">
        <v>47</v>
      </c>
      <c r="G44" s="13">
        <v>817.3610638297872</v>
      </c>
      <c r="H44" s="14">
        <f>VLOOKUP(B44,'[1]12级13级'!$C:$F,4,0)</f>
        <v>18126.03</v>
      </c>
      <c r="I44" s="14">
        <v>1298.12</v>
      </c>
      <c r="J44" s="14">
        <f t="shared" si="0"/>
        <v>19424.149999999998</v>
      </c>
      <c r="K44" s="13">
        <f t="shared" si="1"/>
        <v>413.2797872340425</v>
      </c>
      <c r="L44" s="14">
        <f t="shared" si="2"/>
        <v>269.3591489361703</v>
      </c>
      <c r="M44" s="15">
        <v>150</v>
      </c>
    </row>
    <row r="45" spans="1:13" ht="14.25">
      <c r="A45" s="9" t="s">
        <v>39</v>
      </c>
      <c r="B45" s="10" t="s">
        <v>47</v>
      </c>
      <c r="C45" s="11">
        <v>42</v>
      </c>
      <c r="D45" s="12">
        <v>600</v>
      </c>
      <c r="E45" s="12">
        <v>900</v>
      </c>
      <c r="F45" s="12">
        <v>46</v>
      </c>
      <c r="G45" s="13">
        <v>803.4380434782609</v>
      </c>
      <c r="H45" s="14">
        <f>VLOOKUP(B45,'[1]12级13级'!$C:$F,4,0)</f>
        <v>13767.6</v>
      </c>
      <c r="I45" s="14">
        <v>765.54</v>
      </c>
      <c r="J45" s="14">
        <f t="shared" si="0"/>
        <v>14533.14</v>
      </c>
      <c r="K45" s="13">
        <f t="shared" si="1"/>
        <v>346.02714285714285</v>
      </c>
      <c r="L45" s="14">
        <f t="shared" si="2"/>
        <v>350.5348136645963</v>
      </c>
      <c r="M45" s="15">
        <v>50</v>
      </c>
    </row>
    <row r="46" spans="1:13" ht="14.25">
      <c r="A46" s="9" t="s">
        <v>39</v>
      </c>
      <c r="B46" s="10" t="s">
        <v>48</v>
      </c>
      <c r="C46" s="11">
        <v>42</v>
      </c>
      <c r="D46" s="12">
        <v>600</v>
      </c>
      <c r="E46" s="12">
        <v>900</v>
      </c>
      <c r="F46" s="12">
        <v>45</v>
      </c>
      <c r="G46" s="13">
        <v>827.2853333333334</v>
      </c>
      <c r="H46" s="14">
        <f>VLOOKUP(B46,'[1]12级13级'!$C:$F,4,0)</f>
        <v>15600.400000000001</v>
      </c>
      <c r="I46" s="14">
        <v>631.43</v>
      </c>
      <c r="J46" s="14">
        <f t="shared" si="0"/>
        <v>16231.830000000002</v>
      </c>
      <c r="K46" s="13">
        <f t="shared" si="1"/>
        <v>386.4721428571429</v>
      </c>
      <c r="L46" s="14">
        <f t="shared" si="2"/>
        <v>286.24252380952373</v>
      </c>
      <c r="M46" s="15">
        <v>120</v>
      </c>
    </row>
    <row r="47" spans="1:13" ht="14.25">
      <c r="A47" s="9" t="s">
        <v>39</v>
      </c>
      <c r="B47" s="10" t="s">
        <v>49</v>
      </c>
      <c r="C47" s="11">
        <v>26</v>
      </c>
      <c r="D47" s="12">
        <v>600</v>
      </c>
      <c r="E47" s="12">
        <v>1000</v>
      </c>
      <c r="F47" s="12">
        <v>26</v>
      </c>
      <c r="G47" s="13">
        <v>980.8292307692308</v>
      </c>
      <c r="H47" s="14">
        <f>VLOOKUP(B47,'[1]12级13级'!$C:$F,4,0)</f>
        <v>6108.18</v>
      </c>
      <c r="I47" s="14">
        <v>165.2</v>
      </c>
      <c r="J47" s="14">
        <f t="shared" si="0"/>
        <v>6273.38</v>
      </c>
      <c r="K47" s="13">
        <f t="shared" si="1"/>
        <v>241.28384615384616</v>
      </c>
      <c r="L47" s="14">
        <f t="shared" si="2"/>
        <v>377.88692307692304</v>
      </c>
      <c r="M47" s="15">
        <v>50</v>
      </c>
    </row>
    <row r="48" spans="1:13" ht="14.25">
      <c r="A48" s="9" t="s">
        <v>39</v>
      </c>
      <c r="B48" s="10" t="s">
        <v>50</v>
      </c>
      <c r="C48" s="11">
        <v>25</v>
      </c>
      <c r="D48" s="12">
        <v>600</v>
      </c>
      <c r="E48" s="12">
        <v>1000</v>
      </c>
      <c r="F48" s="12">
        <v>26</v>
      </c>
      <c r="G48" s="13">
        <v>969.6853846153846</v>
      </c>
      <c r="H48" s="14">
        <f>VLOOKUP(B48,'[1]12级13级'!$C:$F,4,0)</f>
        <v>6596.2</v>
      </c>
      <c r="I48" s="14">
        <v>408.03</v>
      </c>
      <c r="J48" s="14">
        <f t="shared" si="0"/>
        <v>7004.23</v>
      </c>
      <c r="K48" s="13">
        <f t="shared" si="1"/>
        <v>280.1692</v>
      </c>
      <c r="L48" s="14">
        <f t="shared" si="2"/>
        <v>350.14541538461543</v>
      </c>
      <c r="M48" s="15">
        <v>50</v>
      </c>
    </row>
    <row r="49" spans="1:13" ht="14.25">
      <c r="A49" s="9" t="s">
        <v>39</v>
      </c>
      <c r="B49" s="10" t="s">
        <v>51</v>
      </c>
      <c r="C49" s="11">
        <v>32</v>
      </c>
      <c r="D49" s="12">
        <v>600</v>
      </c>
      <c r="E49" s="12">
        <v>900</v>
      </c>
      <c r="F49" s="12">
        <v>33</v>
      </c>
      <c r="G49" s="13">
        <v>816.2496969696969</v>
      </c>
      <c r="H49" s="14">
        <f>VLOOKUP(B49,'[1]12级13级'!$C:$F,4,0)</f>
        <v>15234.560000000001</v>
      </c>
      <c r="I49" s="14">
        <v>386.08</v>
      </c>
      <c r="J49" s="14">
        <f t="shared" si="0"/>
        <v>15620.640000000001</v>
      </c>
      <c r="K49" s="13">
        <f t="shared" si="1"/>
        <v>488.14500000000004</v>
      </c>
      <c r="L49" s="14">
        <f t="shared" si="2"/>
        <v>195.6053030303031</v>
      </c>
      <c r="M49" s="15">
        <v>200</v>
      </c>
    </row>
    <row r="50" spans="1:13" ht="14.25">
      <c r="A50" s="9" t="s">
        <v>39</v>
      </c>
      <c r="B50" s="10" t="s">
        <v>52</v>
      </c>
      <c r="C50" s="11">
        <v>34</v>
      </c>
      <c r="D50" s="12">
        <v>600</v>
      </c>
      <c r="E50" s="12">
        <v>900</v>
      </c>
      <c r="F50" s="12">
        <v>34</v>
      </c>
      <c r="G50" s="13">
        <v>850.4432352941176</v>
      </c>
      <c r="H50" s="14">
        <f>VLOOKUP(B50,'[1]12级13级'!$C:$F,4,0)</f>
        <v>16335.8</v>
      </c>
      <c r="I50" s="14">
        <v>327.73</v>
      </c>
      <c r="J50" s="14">
        <f t="shared" si="0"/>
        <v>16663.53</v>
      </c>
      <c r="K50" s="13">
        <f t="shared" si="1"/>
        <v>490.1038235294117</v>
      </c>
      <c r="L50" s="14">
        <f t="shared" si="2"/>
        <v>159.4529411764707</v>
      </c>
      <c r="M50" s="15">
        <v>250</v>
      </c>
    </row>
    <row r="51" spans="1:13" ht="14.25">
      <c r="A51" s="9" t="s">
        <v>39</v>
      </c>
      <c r="B51" s="10" t="s">
        <v>53</v>
      </c>
      <c r="C51" s="11">
        <v>27</v>
      </c>
      <c r="D51" s="12">
        <v>600</v>
      </c>
      <c r="E51" s="12">
        <v>900</v>
      </c>
      <c r="F51" s="12">
        <v>29</v>
      </c>
      <c r="G51" s="13">
        <v>882.2541379310344</v>
      </c>
      <c r="H51" s="14">
        <f>VLOOKUP(B51,'[1]12级13级'!$C:$F,4,0)</f>
        <v>10486.8</v>
      </c>
      <c r="I51" s="14">
        <v>1035.68</v>
      </c>
      <c r="J51" s="14">
        <f t="shared" si="0"/>
        <v>11522.48</v>
      </c>
      <c r="K51" s="13">
        <f t="shared" si="1"/>
        <v>426.7585185185185</v>
      </c>
      <c r="L51" s="14">
        <f t="shared" si="2"/>
        <v>190.98734355044712</v>
      </c>
      <c r="M51" s="15">
        <v>200</v>
      </c>
    </row>
    <row r="52" spans="1:13" ht="14.25">
      <c r="A52" s="9" t="s">
        <v>54</v>
      </c>
      <c r="B52" s="10" t="s">
        <v>55</v>
      </c>
      <c r="C52" s="11">
        <v>16</v>
      </c>
      <c r="D52" s="12">
        <v>600</v>
      </c>
      <c r="E52" s="12">
        <v>800</v>
      </c>
      <c r="F52" s="12">
        <v>16</v>
      </c>
      <c r="G52" s="13">
        <v>732.59875</v>
      </c>
      <c r="H52" s="14">
        <f>VLOOKUP(B52,'[1]12级13级'!$C:$F,4,0)</f>
        <v>10649.599999999999</v>
      </c>
      <c r="I52" s="14">
        <v>53.82</v>
      </c>
      <c r="J52" s="14">
        <f t="shared" si="0"/>
        <v>10703.419999999998</v>
      </c>
      <c r="K52" s="13">
        <f t="shared" si="1"/>
        <v>668.9637499999999</v>
      </c>
      <c r="L52" s="14">
        <f t="shared" si="2"/>
        <v>-1.5624999999998863</v>
      </c>
      <c r="M52" s="15">
        <v>400</v>
      </c>
    </row>
    <row r="53" spans="1:13" ht="14.25">
      <c r="A53" s="9" t="s">
        <v>54</v>
      </c>
      <c r="B53" s="10" t="s">
        <v>56</v>
      </c>
      <c r="C53" s="11">
        <v>20</v>
      </c>
      <c r="D53" s="12">
        <v>600</v>
      </c>
      <c r="E53" s="12">
        <v>800</v>
      </c>
      <c r="F53" s="12">
        <v>20</v>
      </c>
      <c r="G53" s="13">
        <v>742.302</v>
      </c>
      <c r="H53" s="14">
        <f>VLOOKUP(B53,'[1]12级13级'!$C:$F,4,0)</f>
        <v>10176</v>
      </c>
      <c r="I53" s="14">
        <v>20.7</v>
      </c>
      <c r="J53" s="14">
        <f t="shared" si="0"/>
        <v>10196.7</v>
      </c>
      <c r="K53" s="13">
        <f t="shared" si="1"/>
        <v>509.83500000000004</v>
      </c>
      <c r="L53" s="14">
        <f t="shared" si="2"/>
        <v>147.86299999999994</v>
      </c>
      <c r="M53" s="15">
        <v>250</v>
      </c>
    </row>
    <row r="54" spans="1:13" ht="14.25">
      <c r="A54" s="9" t="s">
        <v>54</v>
      </c>
      <c r="B54" s="10" t="s">
        <v>57</v>
      </c>
      <c r="C54" s="11">
        <v>43</v>
      </c>
      <c r="D54" s="12">
        <v>600</v>
      </c>
      <c r="E54" s="12">
        <v>800</v>
      </c>
      <c r="F54" s="12">
        <v>42</v>
      </c>
      <c r="G54" s="13">
        <v>796.5116666666667</v>
      </c>
      <c r="H54" s="14">
        <f>VLOOKUP(B54,'[1]12级13级'!$C:$F,4,0)</f>
        <v>19993</v>
      </c>
      <c r="I54" s="14">
        <v>0</v>
      </c>
      <c r="J54" s="14">
        <f t="shared" si="0"/>
        <v>19993</v>
      </c>
      <c r="K54" s="13">
        <f t="shared" si="1"/>
        <v>464.95348837209303</v>
      </c>
      <c r="L54" s="14">
        <f t="shared" si="2"/>
        <v>138.5348449612403</v>
      </c>
      <c r="M54" s="15">
        <v>250</v>
      </c>
    </row>
    <row r="55" spans="1:13" ht="14.25">
      <c r="A55" s="9" t="s">
        <v>54</v>
      </c>
      <c r="B55" s="10" t="s">
        <v>58</v>
      </c>
      <c r="C55" s="11">
        <v>28</v>
      </c>
      <c r="D55" s="12">
        <v>600</v>
      </c>
      <c r="E55" s="12">
        <v>800</v>
      </c>
      <c r="F55" s="12">
        <v>28</v>
      </c>
      <c r="G55" s="13">
        <v>739.7157142857143</v>
      </c>
      <c r="H55" s="14">
        <f>VLOOKUP(B55,'[1]12级13级'!$C:$F,4,0)</f>
        <v>9340.98</v>
      </c>
      <c r="I55" s="14">
        <v>66.24</v>
      </c>
      <c r="J55" s="14">
        <f t="shared" si="0"/>
        <v>9407.22</v>
      </c>
      <c r="K55" s="13">
        <f t="shared" si="1"/>
        <v>335.97214285714284</v>
      </c>
      <c r="L55" s="14">
        <f t="shared" si="2"/>
        <v>324.3121428571429</v>
      </c>
      <c r="M55" s="15">
        <v>100</v>
      </c>
    </row>
    <row r="56" spans="1:13" ht="14.25">
      <c r="A56" s="9" t="s">
        <v>54</v>
      </c>
      <c r="B56" s="10" t="s">
        <v>59</v>
      </c>
      <c r="C56" s="11">
        <v>27</v>
      </c>
      <c r="D56" s="12">
        <v>600</v>
      </c>
      <c r="E56" s="12">
        <v>800</v>
      </c>
      <c r="F56" s="12">
        <v>29</v>
      </c>
      <c r="G56" s="13">
        <v>695.7075862068966</v>
      </c>
      <c r="H56" s="14">
        <f>VLOOKUP(B56,'[1]12级13级'!$C:$F,4,0)</f>
        <v>13788.2</v>
      </c>
      <c r="I56" s="14">
        <v>186.3</v>
      </c>
      <c r="J56" s="14">
        <f t="shared" si="0"/>
        <v>13974.5</v>
      </c>
      <c r="K56" s="13">
        <f t="shared" si="1"/>
        <v>517.574074074074</v>
      </c>
      <c r="L56" s="14">
        <f t="shared" si="2"/>
        <v>186.71833971902936</v>
      </c>
      <c r="M56" s="15">
        <v>200</v>
      </c>
    </row>
    <row r="57" spans="1:13" ht="14.25">
      <c r="A57" s="9" t="s">
        <v>54</v>
      </c>
      <c r="B57" s="10" t="s">
        <v>60</v>
      </c>
      <c r="C57" s="11">
        <v>27</v>
      </c>
      <c r="D57" s="12">
        <v>600</v>
      </c>
      <c r="E57" s="12">
        <v>800</v>
      </c>
      <c r="F57" s="12">
        <v>29</v>
      </c>
      <c r="G57" s="13">
        <v>713.523448275862</v>
      </c>
      <c r="H57" s="14">
        <f>VLOOKUP(B57,'[1]12级13级'!$C:$F,4,0)</f>
        <v>14257.599999999999</v>
      </c>
      <c r="I57" s="14">
        <v>247.09</v>
      </c>
      <c r="J57" s="14">
        <f t="shared" si="0"/>
        <v>14504.689999999999</v>
      </c>
      <c r="K57" s="13">
        <f t="shared" si="1"/>
        <v>537.2107407407407</v>
      </c>
      <c r="L57" s="14">
        <f t="shared" si="2"/>
        <v>149.26581098339727</v>
      </c>
      <c r="M57" s="15">
        <v>250</v>
      </c>
    </row>
    <row r="58" spans="1:13" ht="14.25">
      <c r="A58" s="9" t="s">
        <v>54</v>
      </c>
      <c r="B58" s="10" t="s">
        <v>61</v>
      </c>
      <c r="C58" s="11">
        <v>48</v>
      </c>
      <c r="D58" s="12">
        <v>600</v>
      </c>
      <c r="E58" s="12">
        <v>800</v>
      </c>
      <c r="F58" s="12">
        <v>49</v>
      </c>
      <c r="G58" s="13">
        <v>724.7008163265306</v>
      </c>
      <c r="H58" s="14">
        <f>VLOOKUP(B58,'[1]12级13级'!$C:$F,4,0)</f>
        <v>24471.800000000003</v>
      </c>
      <c r="I58" s="14">
        <v>0</v>
      </c>
      <c r="J58" s="14">
        <f t="shared" si="0"/>
        <v>24471.800000000003</v>
      </c>
      <c r="K58" s="13">
        <f t="shared" si="1"/>
        <v>509.8291666666667</v>
      </c>
      <c r="L58" s="14">
        <f t="shared" si="2"/>
        <v>165.47001700680272</v>
      </c>
      <c r="M58" s="15">
        <v>250</v>
      </c>
    </row>
    <row r="59" spans="1:13" ht="14.25">
      <c r="A59" s="9" t="s">
        <v>54</v>
      </c>
      <c r="B59" s="10" t="s">
        <v>62</v>
      </c>
      <c r="C59" s="11">
        <v>48</v>
      </c>
      <c r="D59" s="12">
        <v>600</v>
      </c>
      <c r="E59" s="12">
        <v>800</v>
      </c>
      <c r="F59" s="12">
        <v>49</v>
      </c>
      <c r="G59" s="13">
        <v>722.5812244897959</v>
      </c>
      <c r="H59" s="14">
        <f>VLOOKUP(B59,'[1]12级13级'!$C:$F,4,0)</f>
        <v>24432</v>
      </c>
      <c r="I59" s="14">
        <v>0</v>
      </c>
      <c r="J59" s="14">
        <f t="shared" si="0"/>
        <v>24432</v>
      </c>
      <c r="K59" s="13">
        <f t="shared" si="1"/>
        <v>509</v>
      </c>
      <c r="L59" s="14">
        <f t="shared" si="2"/>
        <v>168.4187755102041</v>
      </c>
      <c r="M59" s="15">
        <v>250</v>
      </c>
    </row>
    <row r="60" spans="1:13" ht="14.25">
      <c r="A60" s="9" t="s">
        <v>54</v>
      </c>
      <c r="B60" s="10" t="s">
        <v>63</v>
      </c>
      <c r="C60" s="11">
        <v>41</v>
      </c>
      <c r="D60" s="12">
        <v>600</v>
      </c>
      <c r="E60" s="12">
        <v>800</v>
      </c>
      <c r="F60" s="12">
        <v>41</v>
      </c>
      <c r="G60" s="13">
        <v>738.9968292682927</v>
      </c>
      <c r="H60" s="14">
        <f>VLOOKUP(B60,'[1]12级13级'!$C:$F,4,0)</f>
        <v>23952.2</v>
      </c>
      <c r="I60" s="14">
        <v>91.77</v>
      </c>
      <c r="J60" s="14">
        <f t="shared" si="0"/>
        <v>24043.97</v>
      </c>
      <c r="K60" s="13">
        <f t="shared" si="1"/>
        <v>586.4382926829269</v>
      </c>
      <c r="L60" s="14">
        <f t="shared" si="2"/>
        <v>74.56487804878043</v>
      </c>
      <c r="M60" s="15">
        <v>300</v>
      </c>
    </row>
    <row r="61" spans="1:13" ht="14.25">
      <c r="A61" s="16" t="s">
        <v>54</v>
      </c>
      <c r="B61" s="17" t="s">
        <v>64</v>
      </c>
      <c r="C61" s="18">
        <v>12</v>
      </c>
      <c r="D61" s="19">
        <v>600</v>
      </c>
      <c r="E61" s="19">
        <v>800</v>
      </c>
      <c r="F61" s="19">
        <v>12</v>
      </c>
      <c r="G61" s="20">
        <v>719.77</v>
      </c>
      <c r="H61" s="21">
        <f>VLOOKUP(B61,'[1]12级13级'!$C:$F,4,0)</f>
        <v>3870.48</v>
      </c>
      <c r="I61" s="21">
        <v>16.56</v>
      </c>
      <c r="J61" s="21">
        <f>H61+I61</f>
        <v>3887.04</v>
      </c>
      <c r="K61" s="20">
        <f t="shared" si="1"/>
        <v>323.92</v>
      </c>
      <c r="L61" s="21">
        <f t="shared" si="2"/>
        <v>356.31</v>
      </c>
      <c r="M61" s="22">
        <v>50</v>
      </c>
    </row>
    <row r="62" spans="6:10" ht="14.25">
      <c r="F62" s="23"/>
      <c r="G62" s="24"/>
      <c r="H62" s="25"/>
      <c r="I62" s="25"/>
      <c r="J62" s="23"/>
    </row>
    <row r="63" spans="2:10" ht="14.25">
      <c r="B63" s="27"/>
      <c r="F63" s="23"/>
      <c r="G63" s="24"/>
      <c r="H63" s="23"/>
      <c r="I63" s="23"/>
      <c r="J63" s="23"/>
    </row>
    <row r="64" spans="2:10" ht="14.25">
      <c r="B64" s="27"/>
      <c r="F64" s="23"/>
      <c r="G64" s="24"/>
      <c r="H64" s="28"/>
      <c r="I64" s="23"/>
      <c r="J64" s="23"/>
    </row>
    <row r="65" spans="6:10" ht="14.25">
      <c r="F65" s="23"/>
      <c r="G65" s="24"/>
      <c r="H65" s="23"/>
      <c r="I65" s="23"/>
      <c r="J65" s="23"/>
    </row>
    <row r="66" spans="6:10" ht="14.25">
      <c r="F66" s="23"/>
      <c r="G66" s="29"/>
      <c r="H66" s="23"/>
      <c r="I66" s="23"/>
      <c r="J66" s="23"/>
    </row>
  </sheetData>
  <mergeCells count="1">
    <mergeCell ref="A1:M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邹卫国</dc:creator>
  <cp:keywords/>
  <dc:description/>
  <cp:lastModifiedBy>邹卫国</cp:lastModifiedBy>
  <dcterms:created xsi:type="dcterms:W3CDTF">2014-06-30T11:59:49Z</dcterms:created>
  <dcterms:modified xsi:type="dcterms:W3CDTF">2014-06-30T12:00:05Z</dcterms:modified>
  <cp:category/>
  <cp:version/>
  <cp:contentType/>
  <cp:contentStatus/>
</cp:coreProperties>
</file>